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3" i="1"/>
  <c r="Y8"/>
  <c r="Y9"/>
  <c r="Y10"/>
  <c r="Y11"/>
  <c r="Y12"/>
  <c r="Y13"/>
  <c r="Y14"/>
  <c r="Y15"/>
  <c r="Y16"/>
  <c r="Y17"/>
  <c r="Y18"/>
  <c r="Y19"/>
  <c r="Y20"/>
  <c r="Y21"/>
  <c r="Y22"/>
  <c r="Y23"/>
  <c r="AW8"/>
  <c r="AW9"/>
  <c r="AW10"/>
  <c r="AW11"/>
  <c r="AW12"/>
  <c r="AW13"/>
  <c r="AW14"/>
  <c r="AW15"/>
  <c r="AW16"/>
  <c r="AW17"/>
  <c r="AW18"/>
  <c r="AW19"/>
  <c r="AW20"/>
  <c r="AW21"/>
  <c r="AW22"/>
  <c r="AW23"/>
  <c r="AW7"/>
  <c r="AT8"/>
  <c r="AT9"/>
  <c r="AT10"/>
  <c r="AT11"/>
  <c r="AT12"/>
  <c r="AT13"/>
  <c r="AT14"/>
  <c r="AT15"/>
  <c r="AT16"/>
  <c r="AT17"/>
  <c r="AT18"/>
  <c r="AT19"/>
  <c r="AT20"/>
  <c r="AT21"/>
  <c r="AT22"/>
  <c r="AT23"/>
  <c r="AT7"/>
  <c r="AQ8"/>
  <c r="AQ9"/>
  <c r="AQ10"/>
  <c r="AQ11"/>
  <c r="AQ12"/>
  <c r="AQ13"/>
  <c r="AQ14"/>
  <c r="AQ15"/>
  <c r="AQ16"/>
  <c r="AQ17"/>
  <c r="AQ18"/>
  <c r="AQ19"/>
  <c r="AQ20"/>
  <c r="AQ21"/>
  <c r="AQ22"/>
  <c r="AQ23"/>
  <c r="AQ7"/>
  <c r="AN8"/>
  <c r="AN9"/>
  <c r="AN10"/>
  <c r="AN11"/>
  <c r="AN12"/>
  <c r="AN13"/>
  <c r="AN14"/>
  <c r="AN15"/>
  <c r="AN16"/>
  <c r="AN17"/>
  <c r="AN18"/>
  <c r="AN19"/>
  <c r="AN20"/>
  <c r="AN21"/>
  <c r="AN22"/>
  <c r="AN23"/>
  <c r="AN7"/>
  <c r="AK8"/>
  <c r="AK9"/>
  <c r="AK10"/>
  <c r="AK11"/>
  <c r="AK12"/>
  <c r="AK13"/>
  <c r="AK14"/>
  <c r="AK15"/>
  <c r="AK16"/>
  <c r="AK17"/>
  <c r="AK18"/>
  <c r="AK19"/>
  <c r="AK20"/>
  <c r="AK21"/>
  <c r="AK22"/>
  <c r="AK23"/>
  <c r="AE8"/>
  <c r="AE9"/>
  <c r="AE10"/>
  <c r="AE11"/>
  <c r="AE12"/>
  <c r="AE13"/>
  <c r="AE14"/>
  <c r="AE15"/>
  <c r="AE16"/>
  <c r="AE17"/>
  <c r="AE18"/>
  <c r="AE19"/>
  <c r="AE20"/>
  <c r="AE21"/>
  <c r="AE22"/>
  <c r="AE23"/>
  <c r="AH8"/>
  <c r="AH9"/>
  <c r="AH10"/>
  <c r="AH11"/>
  <c r="AH12"/>
  <c r="AH13"/>
  <c r="AH14"/>
  <c r="AH15"/>
  <c r="AH16"/>
  <c r="AH17"/>
  <c r="AH18"/>
  <c r="AH19"/>
  <c r="AH20"/>
  <c r="AH21"/>
  <c r="AH22"/>
  <c r="AH23"/>
  <c r="AK7"/>
  <c r="AH7"/>
  <c r="AE7"/>
  <c r="AB8"/>
  <c r="AB9"/>
  <c r="AB10"/>
  <c r="AB11"/>
  <c r="AB12"/>
  <c r="AB13"/>
  <c r="AB14"/>
  <c r="AB15"/>
  <c r="AB16"/>
  <c r="AB17"/>
  <c r="AB18"/>
  <c r="AB19"/>
  <c r="AB20"/>
  <c r="AB21"/>
  <c r="AB22"/>
  <c r="AB23"/>
  <c r="AB7"/>
  <c r="Y7"/>
  <c r="V8"/>
  <c r="V9"/>
  <c r="V10"/>
  <c r="V11"/>
  <c r="V12"/>
  <c r="V13"/>
  <c r="V14"/>
  <c r="V15"/>
  <c r="V16"/>
  <c r="V17"/>
  <c r="V18"/>
  <c r="V19"/>
  <c r="V20"/>
  <c r="V21"/>
  <c r="V22"/>
  <c r="V23"/>
  <c r="V7"/>
  <c r="S23"/>
  <c r="S8"/>
  <c r="S9"/>
  <c r="S10"/>
  <c r="S11"/>
  <c r="S12"/>
  <c r="S13"/>
  <c r="S14"/>
  <c r="S15"/>
  <c r="S16"/>
  <c r="S17"/>
  <c r="S18"/>
  <c r="S19"/>
  <c r="S20"/>
  <c r="S21"/>
  <c r="S22"/>
  <c r="S7"/>
  <c r="P8"/>
  <c r="P9"/>
  <c r="P10"/>
  <c r="P11"/>
  <c r="P12"/>
  <c r="P13"/>
  <c r="P14"/>
  <c r="P15"/>
  <c r="P16"/>
  <c r="P17"/>
  <c r="P18"/>
  <c r="P19"/>
  <c r="P20"/>
  <c r="P21"/>
  <c r="P22"/>
  <c r="P23"/>
  <c r="P7"/>
  <c r="M8"/>
  <c r="M9"/>
  <c r="M10"/>
  <c r="M11"/>
  <c r="M12"/>
  <c r="M13"/>
  <c r="M14"/>
  <c r="M15"/>
  <c r="M16"/>
  <c r="M17"/>
  <c r="M18"/>
  <c r="M19"/>
  <c r="M20"/>
  <c r="M21"/>
  <c r="M22"/>
  <c r="M23"/>
  <c r="M7"/>
  <c r="J8"/>
  <c r="J9"/>
  <c r="J10"/>
  <c r="J11"/>
  <c r="J12"/>
  <c r="J13"/>
  <c r="J14"/>
  <c r="J15"/>
  <c r="J16"/>
  <c r="J17"/>
  <c r="J18"/>
  <c r="J19"/>
  <c r="J20"/>
  <c r="J21"/>
  <c r="J22"/>
  <c r="J23"/>
  <c r="J7"/>
  <c r="G7"/>
  <c r="G8"/>
  <c r="G9"/>
  <c r="G10"/>
  <c r="G11"/>
  <c r="G12"/>
  <c r="G13"/>
  <c r="G14"/>
  <c r="G15"/>
  <c r="G16"/>
  <c r="G17"/>
  <c r="G18"/>
  <c r="G19"/>
  <c r="G20"/>
  <c r="G21"/>
  <c r="G22"/>
  <c r="G23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S23"/>
  <c r="AP23"/>
  <c r="AM23"/>
  <c r="AJ23"/>
  <c r="AS22"/>
  <c r="AP22"/>
  <c r="AM22"/>
  <c r="AJ22"/>
  <c r="AS21"/>
  <c r="AP21"/>
  <c r="AM21"/>
  <c r="AJ21"/>
  <c r="AS20"/>
  <c r="AP20"/>
  <c r="AM20"/>
  <c r="AJ20"/>
  <c r="AS19"/>
  <c r="AP19"/>
  <c r="AM19"/>
  <c r="AJ19"/>
  <c r="AS18"/>
  <c r="AP18"/>
  <c r="AM18"/>
  <c r="AJ18"/>
  <c r="AS17"/>
  <c r="AP17"/>
  <c r="AM17"/>
  <c r="AJ17"/>
  <c r="AS16"/>
  <c r="AP16"/>
  <c r="AM16"/>
  <c r="AJ16"/>
  <c r="AS15"/>
  <c r="AP15"/>
  <c r="AM15"/>
  <c r="AJ15"/>
  <c r="AS14"/>
  <c r="AP14"/>
  <c r="AM14"/>
  <c r="AJ14"/>
  <c r="AS13"/>
  <c r="AP13"/>
  <c r="AM13"/>
  <c r="AJ13"/>
  <c r="AS12"/>
  <c r="AP12"/>
  <c r="AM12"/>
  <c r="AJ12"/>
  <c r="AS11"/>
  <c r="AP11"/>
  <c r="AM11"/>
  <c r="AJ11"/>
  <c r="AS10"/>
  <c r="AP10"/>
  <c r="AM10"/>
  <c r="AJ10"/>
  <c r="AS9"/>
  <c r="AP9"/>
  <c r="AM9"/>
  <c r="AJ9"/>
  <c r="AS8"/>
  <c r="AP8"/>
  <c r="AM8"/>
  <c r="AJ8"/>
  <c r="AS7"/>
  <c r="AP7"/>
  <c r="AM7"/>
  <c r="AJ7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D23"/>
  <c r="AA23"/>
  <c r="X23"/>
  <c r="AD22"/>
  <c r="AA22"/>
  <c r="X22"/>
  <c r="AD21"/>
  <c r="AA21"/>
  <c r="X21"/>
  <c r="AD20"/>
  <c r="AA20"/>
  <c r="X20"/>
  <c r="AD19"/>
  <c r="AA19"/>
  <c r="X19"/>
  <c r="AD18"/>
  <c r="AA18"/>
  <c r="X18"/>
  <c r="AD17"/>
  <c r="AA17"/>
  <c r="X17"/>
  <c r="AD16"/>
  <c r="AA16"/>
  <c r="X16"/>
  <c r="AD15"/>
  <c r="AA15"/>
  <c r="X15"/>
  <c r="AD14"/>
  <c r="AA14"/>
  <c r="X14"/>
  <c r="AD13"/>
  <c r="AA13"/>
  <c r="X13"/>
  <c r="AD12"/>
  <c r="AA12"/>
  <c r="X12"/>
  <c r="AD11"/>
  <c r="AA11"/>
  <c r="X11"/>
  <c r="AD10"/>
  <c r="AA10"/>
  <c r="X10"/>
  <c r="AD9"/>
  <c r="AA9"/>
  <c r="X9"/>
  <c r="AD8"/>
  <c r="AA8"/>
  <c r="X8"/>
  <c r="AD7"/>
  <c r="AA7"/>
  <c r="X7"/>
  <c r="U23"/>
  <c r="U22"/>
  <c r="U21"/>
  <c r="U20"/>
  <c r="U19"/>
  <c r="U18"/>
  <c r="U17"/>
  <c r="U16"/>
  <c r="U15"/>
  <c r="U14"/>
  <c r="U13"/>
  <c r="U12"/>
  <c r="U11"/>
  <c r="U10"/>
  <c r="U9"/>
  <c r="U8"/>
  <c r="U7"/>
  <c r="R23"/>
  <c r="R22"/>
  <c r="R21"/>
  <c r="R20"/>
  <c r="R19"/>
  <c r="R18"/>
  <c r="R17"/>
  <c r="R16"/>
  <c r="R15"/>
  <c r="R14"/>
  <c r="R13"/>
  <c r="R12"/>
  <c r="R11"/>
  <c r="R10"/>
  <c r="R9"/>
  <c r="R8"/>
  <c r="R7"/>
  <c r="O23"/>
  <c r="O22"/>
  <c r="O21"/>
  <c r="O20"/>
  <c r="O19"/>
  <c r="O18"/>
  <c r="O17"/>
  <c r="O16"/>
  <c r="O15"/>
  <c r="O14"/>
  <c r="O13"/>
  <c r="O12"/>
  <c r="O11"/>
  <c r="O10"/>
  <c r="O9"/>
  <c r="O8"/>
  <c r="O7"/>
  <c r="L23"/>
  <c r="L22"/>
  <c r="L21"/>
  <c r="L20"/>
  <c r="L19"/>
  <c r="L18"/>
  <c r="L17"/>
  <c r="L16"/>
  <c r="L15"/>
  <c r="L14"/>
  <c r="L13"/>
  <c r="L12"/>
  <c r="L11"/>
  <c r="L10"/>
  <c r="L9"/>
  <c r="L8"/>
  <c r="L7"/>
  <c r="I7"/>
  <c r="I8"/>
  <c r="I9"/>
  <c r="I10"/>
  <c r="I11"/>
  <c r="I12"/>
  <c r="I13"/>
  <c r="I14"/>
  <c r="I15"/>
  <c r="I16"/>
  <c r="I17"/>
  <c r="I18"/>
  <c r="I19"/>
  <c r="I20"/>
  <c r="I21"/>
  <c r="I22"/>
  <c r="I23"/>
  <c r="F9"/>
  <c r="F10"/>
  <c r="F11"/>
  <c r="F12"/>
  <c r="F13"/>
  <c r="F14"/>
  <c r="F15"/>
  <c r="F16"/>
  <c r="F17"/>
  <c r="F18"/>
  <c r="F19"/>
  <c r="F20"/>
  <c r="F21"/>
  <c r="F22"/>
  <c r="F23"/>
  <c r="F7"/>
  <c r="F8"/>
</calcChain>
</file>

<file path=xl/sharedStrings.xml><?xml version="1.0" encoding="utf-8"?>
<sst xmlns="http://schemas.openxmlformats.org/spreadsheetml/2006/main" count="56" uniqueCount="17">
  <si>
    <t>dis étir</t>
  </si>
  <si>
    <t>Energie</t>
  </si>
  <si>
    <t>Mégabbooster 20 blond</t>
  </si>
  <si>
    <t xml:space="preserve"> S-Power 19</t>
  </si>
  <si>
    <t>Booster 18</t>
  </si>
  <si>
    <t>Slinger 18</t>
  </si>
  <si>
    <t>longueur de fut(m)</t>
  </si>
  <si>
    <t>force (kg)</t>
  </si>
  <si>
    <t>coeff d'étirement</t>
  </si>
  <si>
    <t>Energie (joule)</t>
  </si>
  <si>
    <t>énergie du sandows</t>
  </si>
  <si>
    <t>vitesse max de la fleche</t>
  </si>
  <si>
    <t>(m/s)</t>
  </si>
  <si>
    <t>joule</t>
  </si>
  <si>
    <t>Poid de la fleche (kg)</t>
  </si>
  <si>
    <t>kg</t>
  </si>
  <si>
    <t>m/s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</si>
</sst>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1" xfId="0" applyBorder="1" applyAlignment="1"/>
    <xf numFmtId="0" fontId="0" fillId="0" borderId="2" xfId="0" applyBorder="1" applyAlignment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tx>
            <c:v>Slinger 18 coeff 4</c:v>
          </c:tx>
          <c:marker>
            <c:symbol val="none"/>
          </c:marker>
          <c:xVal>
            <c:numRef>
              <c:f>Feuil1!$C$7:$C$23</c:f>
              <c:numCache>
                <c:formatCode>General</c:formatCod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Feuil1!$AW$7:$AW$23</c:f>
              <c:numCache>
                <c:formatCode>0.00</c:formatCode>
                <c:ptCount val="17"/>
                <c:pt idx="0">
                  <c:v>0</c:v>
                </c:pt>
                <c:pt idx="1">
                  <c:v>18.387468750000004</c:v>
                </c:pt>
                <c:pt idx="2">
                  <c:v>36.774937500000007</c:v>
                </c:pt>
                <c:pt idx="3">
                  <c:v>55.162406249999989</c:v>
                </c:pt>
                <c:pt idx="4">
                  <c:v>73.549875000000014</c:v>
                </c:pt>
                <c:pt idx="5">
                  <c:v>91.937343749999997</c:v>
                </c:pt>
                <c:pt idx="6">
                  <c:v>110.32481249999998</c:v>
                </c:pt>
                <c:pt idx="7">
                  <c:v>128.71228124999996</c:v>
                </c:pt>
                <c:pt idx="8">
                  <c:v>147.09975000000003</c:v>
                </c:pt>
                <c:pt idx="9">
                  <c:v>165.48721875000001</c:v>
                </c:pt>
                <c:pt idx="10">
                  <c:v>183.87468749999999</c:v>
                </c:pt>
                <c:pt idx="11">
                  <c:v>202.26215625</c:v>
                </c:pt>
                <c:pt idx="12">
                  <c:v>220.64962499999996</c:v>
                </c:pt>
                <c:pt idx="13">
                  <c:v>239.03709375000003</c:v>
                </c:pt>
                <c:pt idx="14">
                  <c:v>257.42456249999992</c:v>
                </c:pt>
                <c:pt idx="15">
                  <c:v>275.81203125000002</c:v>
                </c:pt>
                <c:pt idx="16">
                  <c:v>294.19950000000006</c:v>
                </c:pt>
              </c:numCache>
            </c:numRef>
          </c:yVal>
          <c:smooth val="1"/>
        </c:ser>
        <c:ser>
          <c:idx val="1"/>
          <c:order val="1"/>
          <c:tx>
            <c:v>Slinger 18 coeff 3.5</c:v>
          </c:tx>
          <c:marker>
            <c:symbol val="none"/>
          </c:marker>
          <c:xVal>
            <c:numRef>
              <c:f>Feuil1!$C$7:$C$23</c:f>
              <c:numCache>
                <c:formatCode>General</c:formatCod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Feuil1!$AT$7:$AT$23</c:f>
              <c:numCache>
                <c:formatCode>0.00</c:formatCode>
                <c:ptCount val="17"/>
                <c:pt idx="0">
                  <c:v>0</c:v>
                </c:pt>
                <c:pt idx="1">
                  <c:v>15.760687499999998</c:v>
                </c:pt>
                <c:pt idx="2">
                  <c:v>31.521374999999995</c:v>
                </c:pt>
                <c:pt idx="3">
                  <c:v>47.282062499999995</c:v>
                </c:pt>
                <c:pt idx="4">
                  <c:v>63.042749999999991</c:v>
                </c:pt>
                <c:pt idx="5">
                  <c:v>78.803437500000001</c:v>
                </c:pt>
                <c:pt idx="6">
                  <c:v>94.56412499999999</c:v>
                </c:pt>
                <c:pt idx="7">
                  <c:v>110.32481249999999</c:v>
                </c:pt>
                <c:pt idx="8">
                  <c:v>126.08549999999998</c:v>
                </c:pt>
                <c:pt idx="9">
                  <c:v>141.84618749999998</c:v>
                </c:pt>
                <c:pt idx="10">
                  <c:v>157.606875</c:v>
                </c:pt>
                <c:pt idx="11">
                  <c:v>173.36756250000002</c:v>
                </c:pt>
                <c:pt idx="12">
                  <c:v>189.12824999999998</c:v>
                </c:pt>
                <c:pt idx="13">
                  <c:v>204.8889375</c:v>
                </c:pt>
                <c:pt idx="14">
                  <c:v>220.64962499999999</c:v>
                </c:pt>
                <c:pt idx="15">
                  <c:v>236.41031249999997</c:v>
                </c:pt>
                <c:pt idx="16">
                  <c:v>252.17099999999996</c:v>
                </c:pt>
              </c:numCache>
            </c:numRef>
          </c:yVal>
          <c:smooth val="1"/>
        </c:ser>
        <c:ser>
          <c:idx val="2"/>
          <c:order val="2"/>
          <c:tx>
            <c:v>Slinger 18 coeff 3</c:v>
          </c:tx>
          <c:marker>
            <c:symbol val="none"/>
          </c:marker>
          <c:xVal>
            <c:numRef>
              <c:f>Feuil1!$C$7:$C$23</c:f>
              <c:numCache>
                <c:formatCode>General</c:formatCod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Feuil1!$AQ$7:$AQ$23</c:f>
              <c:numCache>
                <c:formatCode>0.00</c:formatCode>
                <c:ptCount val="17"/>
                <c:pt idx="0">
                  <c:v>0</c:v>
                </c:pt>
                <c:pt idx="1">
                  <c:v>12.421756666666669</c:v>
                </c:pt>
                <c:pt idx="2">
                  <c:v>24.843513333333338</c:v>
                </c:pt>
                <c:pt idx="3">
                  <c:v>37.265270000000001</c:v>
                </c:pt>
                <c:pt idx="4">
                  <c:v>49.687026666666675</c:v>
                </c:pt>
                <c:pt idx="5">
                  <c:v>62.108783333333335</c:v>
                </c:pt>
                <c:pt idx="6">
                  <c:v>74.530540000000002</c:v>
                </c:pt>
                <c:pt idx="7">
                  <c:v>86.952296666666669</c:v>
                </c:pt>
                <c:pt idx="8">
                  <c:v>99.37405333333335</c:v>
                </c:pt>
                <c:pt idx="9">
                  <c:v>111.79581000000002</c:v>
                </c:pt>
                <c:pt idx="10">
                  <c:v>124.21756666666667</c:v>
                </c:pt>
                <c:pt idx="11">
                  <c:v>136.63932333333335</c:v>
                </c:pt>
                <c:pt idx="12">
                  <c:v>149.06108</c:v>
                </c:pt>
                <c:pt idx="13">
                  <c:v>161.48283666666666</c:v>
                </c:pt>
                <c:pt idx="14">
                  <c:v>173.90459333333334</c:v>
                </c:pt>
                <c:pt idx="15">
                  <c:v>186.32634999999999</c:v>
                </c:pt>
                <c:pt idx="16">
                  <c:v>198.7481066666667</c:v>
                </c:pt>
              </c:numCache>
            </c:numRef>
          </c:yVal>
          <c:smooth val="1"/>
        </c:ser>
        <c:ser>
          <c:idx val="3"/>
          <c:order val="3"/>
          <c:tx>
            <c:v>Slinger 18 coeff 2.5</c:v>
          </c:tx>
          <c:marker>
            <c:symbol val="none"/>
          </c:marker>
          <c:xVal>
            <c:numRef>
              <c:f>Feuil1!$C$7:$C$23</c:f>
              <c:numCache>
                <c:formatCode>General</c:formatCod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Feuil1!$AN$7:$AN$23</c:f>
              <c:numCache>
                <c:formatCode>0.00</c:formatCode>
                <c:ptCount val="17"/>
                <c:pt idx="0">
                  <c:v>0</c:v>
                </c:pt>
                <c:pt idx="1">
                  <c:v>9.7085834999999996</c:v>
                </c:pt>
                <c:pt idx="2">
                  <c:v>19.417166999999999</c:v>
                </c:pt>
                <c:pt idx="3">
                  <c:v>29.125750499999995</c:v>
                </c:pt>
                <c:pt idx="4">
                  <c:v>38.834333999999998</c:v>
                </c:pt>
                <c:pt idx="5">
                  <c:v>48.542917499999994</c:v>
                </c:pt>
                <c:pt idx="6">
                  <c:v>58.25150099999999</c:v>
                </c:pt>
                <c:pt idx="7">
                  <c:v>67.960084499999994</c:v>
                </c:pt>
                <c:pt idx="8">
                  <c:v>77.668667999999997</c:v>
                </c:pt>
                <c:pt idx="9">
                  <c:v>87.3772515</c:v>
                </c:pt>
                <c:pt idx="10">
                  <c:v>97.085834999999989</c:v>
                </c:pt>
                <c:pt idx="11">
                  <c:v>106.79441849999999</c:v>
                </c:pt>
                <c:pt idx="12">
                  <c:v>116.50300199999998</c:v>
                </c:pt>
                <c:pt idx="13">
                  <c:v>126.2115855</c:v>
                </c:pt>
                <c:pt idx="14">
                  <c:v>135.92016899999999</c:v>
                </c:pt>
                <c:pt idx="15">
                  <c:v>145.62875249999999</c:v>
                </c:pt>
                <c:pt idx="16">
                  <c:v>155.33733599999999</c:v>
                </c:pt>
              </c:numCache>
            </c:numRef>
          </c:yVal>
          <c:smooth val="1"/>
        </c:ser>
        <c:ser>
          <c:idx val="4"/>
          <c:order val="4"/>
          <c:tx>
            <c:v>Slinger 18 coeff2</c:v>
          </c:tx>
          <c:marker>
            <c:symbol val="none"/>
          </c:marker>
          <c:xVal>
            <c:numRef>
              <c:f>Feuil1!$C$7:$C$23</c:f>
              <c:numCache>
                <c:formatCode>General</c:formatCod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Feuil1!$Y$7:$Y$23</c:f>
              <c:numCache>
                <c:formatCode>General</c:formatCode>
                <c:ptCount val="17"/>
                <c:pt idx="0">
                  <c:v>0</c:v>
                </c:pt>
                <c:pt idx="1">
                  <c:v>7.1098212500000004</c:v>
                </c:pt>
                <c:pt idx="2">
                  <c:v>14.219642500000001</c:v>
                </c:pt>
                <c:pt idx="3">
                  <c:v>21.329463749999999</c:v>
                </c:pt>
                <c:pt idx="4">
                  <c:v>28.439285000000002</c:v>
                </c:pt>
                <c:pt idx="5">
                  <c:v>35.549106250000001</c:v>
                </c:pt>
                <c:pt idx="6">
                  <c:v>42.658927499999997</c:v>
                </c:pt>
                <c:pt idx="7">
                  <c:v>49.76874875</c:v>
                </c:pt>
                <c:pt idx="8">
                  <c:v>56.878570000000003</c:v>
                </c:pt>
                <c:pt idx="9">
                  <c:v>63.988391250000006</c:v>
                </c:pt>
                <c:pt idx="10">
                  <c:v>71.098212500000002</c:v>
                </c:pt>
                <c:pt idx="11">
                  <c:v>78.208033750000013</c:v>
                </c:pt>
                <c:pt idx="12">
                  <c:v>85.317854999999994</c:v>
                </c:pt>
                <c:pt idx="13">
                  <c:v>92.427676250000005</c:v>
                </c:pt>
                <c:pt idx="14">
                  <c:v>99.537497500000001</c:v>
                </c:pt>
                <c:pt idx="15">
                  <c:v>106.64731875000001</c:v>
                </c:pt>
                <c:pt idx="16">
                  <c:v>113.75714000000001</c:v>
                </c:pt>
              </c:numCache>
            </c:numRef>
          </c:yVal>
          <c:smooth val="1"/>
        </c:ser>
        <c:ser>
          <c:idx val="5"/>
          <c:order val="5"/>
          <c:tx>
            <c:v>booster18 coeff3.5</c:v>
          </c:tx>
          <c:marker>
            <c:symbol val="none"/>
          </c:marker>
          <c:xVal>
            <c:numRef>
              <c:f>Feuil1!$C$7:$C$23</c:f>
              <c:numCache>
                <c:formatCode>General</c:formatCod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Feuil1!$AH$7:$AH$23</c:f>
              <c:numCache>
                <c:formatCode>0.00</c:formatCode>
                <c:ptCount val="17"/>
                <c:pt idx="0">
                  <c:v>0</c:v>
                </c:pt>
                <c:pt idx="1">
                  <c:v>16.811399999999999</c:v>
                </c:pt>
                <c:pt idx="2">
                  <c:v>33.622799999999998</c:v>
                </c:pt>
                <c:pt idx="3">
                  <c:v>50.434199999999997</c:v>
                </c:pt>
                <c:pt idx="4">
                  <c:v>67.245599999999996</c:v>
                </c:pt>
                <c:pt idx="5">
                  <c:v>84.057000000000002</c:v>
                </c:pt>
                <c:pt idx="6">
                  <c:v>100.86839999999999</c:v>
                </c:pt>
                <c:pt idx="7">
                  <c:v>117.6798</c:v>
                </c:pt>
                <c:pt idx="8">
                  <c:v>134.49119999999999</c:v>
                </c:pt>
                <c:pt idx="9">
                  <c:v>151.30259999999998</c:v>
                </c:pt>
                <c:pt idx="10">
                  <c:v>168.114</c:v>
                </c:pt>
                <c:pt idx="11">
                  <c:v>184.92540000000002</c:v>
                </c:pt>
                <c:pt idx="12">
                  <c:v>201.73679999999999</c:v>
                </c:pt>
                <c:pt idx="13">
                  <c:v>218.54820000000001</c:v>
                </c:pt>
                <c:pt idx="14">
                  <c:v>235.3596</c:v>
                </c:pt>
                <c:pt idx="15">
                  <c:v>252.17099999999999</c:v>
                </c:pt>
                <c:pt idx="16">
                  <c:v>268.98239999999998</c:v>
                </c:pt>
              </c:numCache>
            </c:numRef>
          </c:yVal>
          <c:smooth val="1"/>
        </c:ser>
        <c:ser>
          <c:idx val="6"/>
          <c:order val="6"/>
          <c:tx>
            <c:v>booster coeff3</c:v>
          </c:tx>
          <c:marker>
            <c:symbol val="none"/>
          </c:marker>
          <c:xVal>
            <c:numRef>
              <c:f>Feuil1!$C$7:$C$23</c:f>
              <c:numCache>
                <c:formatCode>General</c:formatCod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Feuil1!$AE$7:$AE$23</c:f>
              <c:numCache>
                <c:formatCode>0.00</c:formatCode>
                <c:ptCount val="17"/>
                <c:pt idx="0">
                  <c:v>0</c:v>
                </c:pt>
                <c:pt idx="1">
                  <c:v>13.402421666666667</c:v>
                </c:pt>
                <c:pt idx="2">
                  <c:v>26.804843333333334</c:v>
                </c:pt>
                <c:pt idx="3">
                  <c:v>40.207265</c:v>
                </c:pt>
                <c:pt idx="4">
                  <c:v>53.609686666666668</c:v>
                </c:pt>
                <c:pt idx="5">
                  <c:v>67.01210833333333</c:v>
                </c:pt>
                <c:pt idx="6">
                  <c:v>80.414529999999999</c:v>
                </c:pt>
                <c:pt idx="7">
                  <c:v>93.816951666666654</c:v>
                </c:pt>
                <c:pt idx="8">
                  <c:v>107.21937333333334</c:v>
                </c:pt>
                <c:pt idx="9">
                  <c:v>120.62179500000001</c:v>
                </c:pt>
                <c:pt idx="10">
                  <c:v>134.02421666666666</c:v>
                </c:pt>
                <c:pt idx="11">
                  <c:v>147.42663833333333</c:v>
                </c:pt>
                <c:pt idx="12">
                  <c:v>160.82906</c:v>
                </c:pt>
                <c:pt idx="13">
                  <c:v>174.23148166666664</c:v>
                </c:pt>
                <c:pt idx="14">
                  <c:v>187.63390333333331</c:v>
                </c:pt>
                <c:pt idx="15">
                  <c:v>201.03632499999998</c:v>
                </c:pt>
                <c:pt idx="16">
                  <c:v>214.43874666666667</c:v>
                </c:pt>
              </c:numCache>
            </c:numRef>
          </c:yVal>
          <c:smooth val="1"/>
        </c:ser>
        <c:ser>
          <c:idx val="7"/>
          <c:order val="7"/>
          <c:tx>
            <c:v>booster coeff2.5</c:v>
          </c:tx>
          <c:marker>
            <c:symbol val="none"/>
          </c:marker>
          <c:xVal>
            <c:numRef>
              <c:f>Feuil1!$C$7:$C$23</c:f>
              <c:numCache>
                <c:formatCode>General</c:formatCod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Feuil1!$AB$7:$AB$23</c:f>
              <c:numCache>
                <c:formatCode>General</c:formatCode>
                <c:ptCount val="17"/>
                <c:pt idx="0">
                  <c:v>0</c:v>
                </c:pt>
                <c:pt idx="1">
                  <c:v>11.4737805</c:v>
                </c:pt>
                <c:pt idx="2">
                  <c:v>22.947561</c:v>
                </c:pt>
                <c:pt idx="3">
                  <c:v>34.421341499999997</c:v>
                </c:pt>
                <c:pt idx="4">
                  <c:v>45.895122000000001</c:v>
                </c:pt>
                <c:pt idx="5">
                  <c:v>57.368902499999997</c:v>
                </c:pt>
                <c:pt idx="6">
                  <c:v>68.842682999999994</c:v>
                </c:pt>
                <c:pt idx="7">
                  <c:v>80.316463499999998</c:v>
                </c:pt>
                <c:pt idx="8">
                  <c:v>91.790244000000001</c:v>
                </c:pt>
                <c:pt idx="9">
                  <c:v>103.2640245</c:v>
                </c:pt>
                <c:pt idx="10">
                  <c:v>114.73780499999999</c:v>
                </c:pt>
                <c:pt idx="11">
                  <c:v>126.2115855</c:v>
                </c:pt>
                <c:pt idx="12">
                  <c:v>137.68536599999999</c:v>
                </c:pt>
                <c:pt idx="13">
                  <c:v>149.15914649999999</c:v>
                </c:pt>
                <c:pt idx="14">
                  <c:v>160.632927</c:v>
                </c:pt>
                <c:pt idx="15">
                  <c:v>172.1067075</c:v>
                </c:pt>
                <c:pt idx="16">
                  <c:v>183.580488</c:v>
                </c:pt>
              </c:numCache>
            </c:numRef>
          </c:yVal>
          <c:smooth val="1"/>
        </c:ser>
        <c:axId val="163522432"/>
        <c:axId val="163523968"/>
      </c:scatterChart>
      <c:valAx>
        <c:axId val="163522432"/>
        <c:scaling>
          <c:orientation val="minMax"/>
        </c:scaling>
        <c:axPos val="b"/>
        <c:numFmt formatCode="General" sourceLinked="1"/>
        <c:tickLblPos val="nextTo"/>
        <c:crossAx val="163523968"/>
        <c:crosses val="autoZero"/>
        <c:crossBetween val="midCat"/>
      </c:valAx>
      <c:valAx>
        <c:axId val="163523968"/>
        <c:scaling>
          <c:orientation val="minMax"/>
        </c:scaling>
        <c:axPos val="l"/>
        <c:majorGridlines/>
        <c:numFmt formatCode="0.00" sourceLinked="1"/>
        <c:tickLblPos val="nextTo"/>
        <c:crossAx val="1635224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26</xdr:row>
      <xdr:rowOff>152400</xdr:rowOff>
    </xdr:from>
    <xdr:to>
      <xdr:col>17</xdr:col>
      <xdr:colOff>358140</xdr:colOff>
      <xdr:row>48</xdr:row>
      <xdr:rowOff>106680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33"/>
  <sheetViews>
    <sheetView tabSelected="1" topLeftCell="A16" workbookViewId="0">
      <selection activeCell="E37" sqref="E37"/>
    </sheetView>
  </sheetViews>
  <sheetFormatPr baseColWidth="10" defaultRowHeight="15"/>
  <cols>
    <col min="2" max="3" width="17.28515625" customWidth="1"/>
    <col min="5" max="5" width="19" customWidth="1"/>
    <col min="6" max="6" width="11.5703125" customWidth="1"/>
  </cols>
  <sheetData>
    <row r="2" spans="3:49">
      <c r="F2" s="2" t="s">
        <v>2</v>
      </c>
      <c r="I2" t="s">
        <v>2</v>
      </c>
      <c r="L2" t="s">
        <v>2</v>
      </c>
      <c r="O2" t="s">
        <v>3</v>
      </c>
      <c r="R2" t="s">
        <v>3</v>
      </c>
      <c r="U2" t="s">
        <v>3</v>
      </c>
      <c r="X2" s="1" t="s">
        <v>4</v>
      </c>
      <c r="AA2" s="1" t="s">
        <v>4</v>
      </c>
      <c r="AD2" s="1" t="s">
        <v>4</v>
      </c>
      <c r="AG2" s="1" t="s">
        <v>4</v>
      </c>
      <c r="AJ2" s="1" t="s">
        <v>5</v>
      </c>
      <c r="AM2" s="1" t="s">
        <v>5</v>
      </c>
      <c r="AP2" s="1" t="s">
        <v>5</v>
      </c>
      <c r="AS2" s="1" t="s">
        <v>5</v>
      </c>
      <c r="AV2" s="1" t="s">
        <v>5</v>
      </c>
    </row>
    <row r="3" spans="3:49">
      <c r="E3" t="s">
        <v>7</v>
      </c>
      <c r="F3">
        <v>35</v>
      </c>
      <c r="I3">
        <v>44</v>
      </c>
      <c r="L3">
        <v>50</v>
      </c>
      <c r="O3">
        <v>34</v>
      </c>
      <c r="R3">
        <v>39</v>
      </c>
      <c r="U3">
        <v>45</v>
      </c>
      <c r="X3">
        <v>29</v>
      </c>
      <c r="AA3">
        <v>39</v>
      </c>
      <c r="AD3">
        <v>41</v>
      </c>
      <c r="AG3">
        <v>48</v>
      </c>
      <c r="AJ3">
        <v>26</v>
      </c>
      <c r="AM3">
        <v>33</v>
      </c>
      <c r="AP3">
        <v>38</v>
      </c>
      <c r="AS3">
        <v>45</v>
      </c>
      <c r="AV3">
        <v>50</v>
      </c>
    </row>
    <row r="4" spans="3:49">
      <c r="E4" t="s">
        <v>8</v>
      </c>
      <c r="F4">
        <v>2</v>
      </c>
      <c r="I4">
        <v>2.5</v>
      </c>
      <c r="L4">
        <v>3</v>
      </c>
      <c r="O4">
        <v>2</v>
      </c>
      <c r="R4">
        <v>2.5</v>
      </c>
      <c r="U4">
        <v>3</v>
      </c>
      <c r="X4">
        <v>2</v>
      </c>
      <c r="AA4">
        <v>2.5</v>
      </c>
      <c r="AD4">
        <v>3</v>
      </c>
      <c r="AG4">
        <v>3.5</v>
      </c>
      <c r="AJ4">
        <v>2</v>
      </c>
      <c r="AM4">
        <v>2.5</v>
      </c>
      <c r="AP4">
        <v>3</v>
      </c>
      <c r="AS4">
        <v>3.5</v>
      </c>
      <c r="AV4">
        <v>4</v>
      </c>
    </row>
    <row r="6" spans="3:49">
      <c r="C6" t="s">
        <v>6</v>
      </c>
      <c r="F6" t="s">
        <v>0</v>
      </c>
      <c r="G6" t="s">
        <v>9</v>
      </c>
      <c r="I6" t="s">
        <v>0</v>
      </c>
      <c r="J6" t="s">
        <v>1</v>
      </c>
      <c r="L6" t="s">
        <v>0</v>
      </c>
      <c r="M6" t="s">
        <v>1</v>
      </c>
      <c r="O6" t="s">
        <v>0</v>
      </c>
      <c r="P6" t="s">
        <v>1</v>
      </c>
      <c r="R6" t="s">
        <v>0</v>
      </c>
      <c r="S6" t="s">
        <v>1</v>
      </c>
      <c r="U6" t="s">
        <v>0</v>
      </c>
      <c r="V6" t="s">
        <v>1</v>
      </c>
      <c r="X6" t="s">
        <v>0</v>
      </c>
      <c r="Y6" t="s">
        <v>1</v>
      </c>
      <c r="AA6" t="s">
        <v>0</v>
      </c>
      <c r="AB6" t="s">
        <v>1</v>
      </c>
      <c r="AD6" t="s">
        <v>0</v>
      </c>
      <c r="AE6" t="s">
        <v>1</v>
      </c>
      <c r="AG6" t="s">
        <v>0</v>
      </c>
      <c r="AH6" t="s">
        <v>1</v>
      </c>
      <c r="AJ6" t="s">
        <v>0</v>
      </c>
      <c r="AK6" t="s">
        <v>1</v>
      </c>
      <c r="AM6" t="s">
        <v>0</v>
      </c>
      <c r="AN6" t="s">
        <v>1</v>
      </c>
      <c r="AP6" t="s">
        <v>0</v>
      </c>
      <c r="AQ6" t="s">
        <v>1</v>
      </c>
      <c r="AS6" t="s">
        <v>0</v>
      </c>
      <c r="AT6" t="s">
        <v>1</v>
      </c>
      <c r="AV6" t="s">
        <v>0</v>
      </c>
      <c r="AW6" t="s">
        <v>1</v>
      </c>
    </row>
    <row r="7" spans="3:49">
      <c r="C7">
        <v>0</v>
      </c>
      <c r="F7">
        <f>C7-(C7/F$4)</f>
        <v>0</v>
      </c>
      <c r="G7">
        <f>$F$3*9.80665*F7/2</f>
        <v>0</v>
      </c>
      <c r="I7">
        <f>$C7-($C7/I$4)</f>
        <v>0</v>
      </c>
      <c r="J7">
        <f>I$3*9.80665*I7/2</f>
        <v>0</v>
      </c>
      <c r="L7" s="3">
        <f>$C7-($C7/L$4)</f>
        <v>0</v>
      </c>
      <c r="M7" s="3">
        <f>L$3*9.80665*L7/2</f>
        <v>0</v>
      </c>
      <c r="O7">
        <f>$C7-($C7/O$4)</f>
        <v>0</v>
      </c>
      <c r="P7">
        <f>O$3*9.80665*O7/2</f>
        <v>0</v>
      </c>
      <c r="R7">
        <f>$C7-($C7/R$4)</f>
        <v>0</v>
      </c>
      <c r="S7">
        <f>R$3*9.80665*R7/2</f>
        <v>0</v>
      </c>
      <c r="U7">
        <f>$C7-($C7/U$4)</f>
        <v>0</v>
      </c>
      <c r="V7">
        <f>U$3*9.80665*U7/2</f>
        <v>0</v>
      </c>
      <c r="X7">
        <f>$C7-($C7/X$4)</f>
        <v>0</v>
      </c>
      <c r="Y7">
        <f>X$3*9.80665*X7/2</f>
        <v>0</v>
      </c>
      <c r="AA7">
        <f>$C7-($C7/AA$4)</f>
        <v>0</v>
      </c>
      <c r="AB7">
        <f>AA$3*9.80665*AA7/2</f>
        <v>0</v>
      </c>
      <c r="AD7" s="3">
        <f>$C7-($C7/AD$4)</f>
        <v>0</v>
      </c>
      <c r="AE7" s="3">
        <f>AD$3*9.80665*AD7/2</f>
        <v>0</v>
      </c>
      <c r="AF7" s="3"/>
      <c r="AG7" s="3">
        <f>$C7-($C7/AG$4)</f>
        <v>0</v>
      </c>
      <c r="AH7" s="3">
        <f>AG$3*9.80665*AG7/2</f>
        <v>0</v>
      </c>
      <c r="AI7" s="3"/>
      <c r="AJ7" s="3">
        <f>$C7-($C7/AJ$4)</f>
        <v>0</v>
      </c>
      <c r="AK7" s="3">
        <f>AJ$3*9.80665*AJ7/2</f>
        <v>0</v>
      </c>
      <c r="AL7" s="3"/>
      <c r="AM7" s="3">
        <f>$C7-($C7/AM$4)</f>
        <v>0</v>
      </c>
      <c r="AN7" s="3">
        <f>AM$3*9.80665*AM7/2</f>
        <v>0</v>
      </c>
      <c r="AO7" s="3"/>
      <c r="AP7" s="3">
        <f>$C7-($C7/AP$4)</f>
        <v>0</v>
      </c>
      <c r="AQ7" s="3">
        <f>AP$3*9.80665*AP7/2</f>
        <v>0</v>
      </c>
      <c r="AR7" s="3"/>
      <c r="AS7" s="3">
        <f>$C7-($C7/AS$4)</f>
        <v>0</v>
      </c>
      <c r="AT7" s="3">
        <f>AS$3*9.80665*AS7/2</f>
        <v>0</v>
      </c>
      <c r="AU7" s="3"/>
      <c r="AV7" s="3">
        <f>$C7-($C7/AV$4)</f>
        <v>0</v>
      </c>
      <c r="AW7" s="3">
        <f>AV$3*9.80665*AV7/2</f>
        <v>0</v>
      </c>
    </row>
    <row r="8" spans="3:49">
      <c r="C8">
        <v>0.1</v>
      </c>
      <c r="F8">
        <f>C8-(C8/F$4)</f>
        <v>0.05</v>
      </c>
      <c r="G8">
        <f t="shared" ref="G8:G23" si="0">$F$3*9.80665*F8/2</f>
        <v>8.5808187499999988</v>
      </c>
      <c r="I8">
        <f t="shared" ref="I8:I23" si="1">$C8-($C8/I$4)</f>
        <v>6.0000000000000005E-2</v>
      </c>
      <c r="J8">
        <f>I$3*9.80665*I8/2</f>
        <v>12.944778000000001</v>
      </c>
      <c r="L8" s="3">
        <f t="shared" ref="L8:L23" si="2">$C8-($C8/L$4)</f>
        <v>6.666666666666668E-2</v>
      </c>
      <c r="M8" s="3">
        <f t="shared" ref="M8:M23" si="3">L$3*9.80665*L8/2</f>
        <v>16.344416666666667</v>
      </c>
      <c r="O8">
        <f t="shared" ref="O8:O23" si="4">$C8-($C8/O$4)</f>
        <v>0.05</v>
      </c>
      <c r="P8">
        <f t="shared" ref="P8:P23" si="5">O$3*9.80665*O8/2</f>
        <v>8.3356525000000001</v>
      </c>
      <c r="R8">
        <f t="shared" ref="R8:R23" si="6">$C8-($C8/R$4)</f>
        <v>6.0000000000000005E-2</v>
      </c>
      <c r="S8">
        <f t="shared" ref="S8:S23" si="7">R$3*9.80665*R8/2</f>
        <v>11.4737805</v>
      </c>
      <c r="U8">
        <f t="shared" ref="U8:U23" si="8">$C8-($C8/U$4)</f>
        <v>6.666666666666668E-2</v>
      </c>
      <c r="V8">
        <f t="shared" ref="V8:V23" si="9">U$3*9.80665*U8/2</f>
        <v>14.709975000000002</v>
      </c>
      <c r="X8">
        <f t="shared" ref="X8:X23" si="10">$C8-($C8/X$4)</f>
        <v>0.05</v>
      </c>
      <c r="Y8">
        <f t="shared" ref="Y8:Y23" si="11">X$3*9.80665*X8/2</f>
        <v>7.1098212500000004</v>
      </c>
      <c r="AA8">
        <f t="shared" ref="AA8:AA23" si="12">$C8-($C8/AA$4)</f>
        <v>6.0000000000000005E-2</v>
      </c>
      <c r="AB8">
        <f t="shared" ref="AB8:AB23" si="13">AA$3*9.80665*AA8/2</f>
        <v>11.4737805</v>
      </c>
      <c r="AD8" s="3">
        <f t="shared" ref="AD8:AD23" si="14">$C8-($C8/AD$4)</f>
        <v>6.666666666666668E-2</v>
      </c>
      <c r="AE8" s="3">
        <f t="shared" ref="AE8:AE23" si="15">AD$3*9.80665*AD8/2</f>
        <v>13.402421666666667</v>
      </c>
      <c r="AF8" s="3"/>
      <c r="AG8" s="3">
        <f t="shared" ref="AG8:AG23" si="16">$C8-($C8/AG$4)</f>
        <v>7.1428571428571425E-2</v>
      </c>
      <c r="AH8" s="3">
        <f t="shared" ref="AH8:AH23" si="17">AG$3*9.80665*AG8/2</f>
        <v>16.811399999999999</v>
      </c>
      <c r="AI8" s="3"/>
      <c r="AJ8" s="3">
        <f t="shared" ref="AJ8:AJ23" si="18">$C8-($C8/AJ$4)</f>
        <v>0.05</v>
      </c>
      <c r="AK8" s="3">
        <f t="shared" ref="AK8:AK23" si="19">AJ$3*9.80665*AJ8/2</f>
        <v>6.3743224999999999</v>
      </c>
      <c r="AL8" s="3"/>
      <c r="AM8" s="3">
        <f t="shared" ref="AM8:AM23" si="20">$C8-($C8/AM$4)</f>
        <v>6.0000000000000005E-2</v>
      </c>
      <c r="AN8" s="3">
        <f t="shared" ref="AN8:AN23" si="21">AM$3*9.80665*AM8/2</f>
        <v>9.7085834999999996</v>
      </c>
      <c r="AO8" s="3"/>
      <c r="AP8" s="3">
        <f t="shared" ref="AP8:AP23" si="22">$C8-($C8/AP$4)</f>
        <v>6.666666666666668E-2</v>
      </c>
      <c r="AQ8" s="3">
        <f t="shared" ref="AQ8:AQ23" si="23">AP$3*9.80665*AP8/2</f>
        <v>12.421756666666669</v>
      </c>
      <c r="AR8" s="3"/>
      <c r="AS8" s="3">
        <f t="shared" ref="AS8:AS23" si="24">$C8-($C8/AS$4)</f>
        <v>7.1428571428571425E-2</v>
      </c>
      <c r="AT8" s="3">
        <f t="shared" ref="AT8:AT23" si="25">AS$3*9.80665*AS8/2</f>
        <v>15.760687499999998</v>
      </c>
      <c r="AU8" s="3"/>
      <c r="AV8" s="3">
        <f t="shared" ref="AV8:AV23" si="26">$C8-($C8/AV$4)</f>
        <v>7.5000000000000011E-2</v>
      </c>
      <c r="AW8" s="3">
        <f t="shared" ref="AW8:AW23" si="27">AV$3*9.80665*AV8/2</f>
        <v>18.387468750000004</v>
      </c>
    </row>
    <row r="9" spans="3:49">
      <c r="C9">
        <v>0.2</v>
      </c>
      <c r="F9">
        <f t="shared" ref="F9:F23" si="28">C9-(C9/F$4)</f>
        <v>0.1</v>
      </c>
      <c r="G9">
        <f t="shared" si="0"/>
        <v>17.161637499999998</v>
      </c>
      <c r="I9">
        <f t="shared" si="1"/>
        <v>0.12000000000000001</v>
      </c>
      <c r="J9">
        <f t="shared" ref="J8:J23" si="29">I$3*9.80665*I9/2</f>
        <v>25.889556000000002</v>
      </c>
      <c r="L9" s="3">
        <f t="shared" si="2"/>
        <v>0.13333333333333336</v>
      </c>
      <c r="M9" s="3">
        <f t="shared" si="3"/>
        <v>32.688833333333335</v>
      </c>
      <c r="O9">
        <f t="shared" si="4"/>
        <v>0.1</v>
      </c>
      <c r="P9">
        <f t="shared" si="5"/>
        <v>16.671305</v>
      </c>
      <c r="R9">
        <f t="shared" si="6"/>
        <v>0.12000000000000001</v>
      </c>
      <c r="S9">
        <f t="shared" si="7"/>
        <v>22.947561</v>
      </c>
      <c r="U9">
        <f t="shared" si="8"/>
        <v>0.13333333333333336</v>
      </c>
      <c r="V9">
        <f t="shared" si="9"/>
        <v>29.419950000000004</v>
      </c>
      <c r="X9">
        <f t="shared" si="10"/>
        <v>0.1</v>
      </c>
      <c r="Y9">
        <f t="shared" si="11"/>
        <v>14.219642500000001</v>
      </c>
      <c r="AA9">
        <f t="shared" si="12"/>
        <v>0.12000000000000001</v>
      </c>
      <c r="AB9">
        <f t="shared" si="13"/>
        <v>22.947561</v>
      </c>
      <c r="AD9" s="3">
        <f t="shared" si="14"/>
        <v>0.13333333333333336</v>
      </c>
      <c r="AE9" s="3">
        <f t="shared" si="15"/>
        <v>26.804843333333334</v>
      </c>
      <c r="AF9" s="3"/>
      <c r="AG9" s="3">
        <f t="shared" si="16"/>
        <v>0.14285714285714285</v>
      </c>
      <c r="AH9" s="3">
        <f t="shared" si="17"/>
        <v>33.622799999999998</v>
      </c>
      <c r="AI9" s="3"/>
      <c r="AJ9" s="3">
        <f t="shared" si="18"/>
        <v>0.1</v>
      </c>
      <c r="AK9" s="3">
        <f t="shared" si="19"/>
        <v>12.748645</v>
      </c>
      <c r="AL9" s="3"/>
      <c r="AM9" s="3">
        <f t="shared" si="20"/>
        <v>0.12000000000000001</v>
      </c>
      <c r="AN9" s="3">
        <f t="shared" si="21"/>
        <v>19.417166999999999</v>
      </c>
      <c r="AO9" s="3"/>
      <c r="AP9" s="3">
        <f t="shared" si="22"/>
        <v>0.13333333333333336</v>
      </c>
      <c r="AQ9" s="3">
        <f t="shared" si="23"/>
        <v>24.843513333333338</v>
      </c>
      <c r="AR9" s="3"/>
      <c r="AS9" s="3">
        <f t="shared" si="24"/>
        <v>0.14285714285714285</v>
      </c>
      <c r="AT9" s="3">
        <f t="shared" si="25"/>
        <v>31.521374999999995</v>
      </c>
      <c r="AU9" s="3"/>
      <c r="AV9" s="3">
        <f t="shared" si="26"/>
        <v>0.15000000000000002</v>
      </c>
      <c r="AW9" s="3">
        <f t="shared" si="27"/>
        <v>36.774937500000007</v>
      </c>
    </row>
    <row r="10" spans="3:49">
      <c r="C10">
        <v>0.3</v>
      </c>
      <c r="F10">
        <f t="shared" si="28"/>
        <v>0.15</v>
      </c>
      <c r="G10">
        <f t="shared" si="0"/>
        <v>25.742456249999996</v>
      </c>
      <c r="I10">
        <f t="shared" si="1"/>
        <v>0.18</v>
      </c>
      <c r="J10">
        <f t="shared" si="29"/>
        <v>38.834333999999998</v>
      </c>
      <c r="L10" s="3">
        <f t="shared" si="2"/>
        <v>0.2</v>
      </c>
      <c r="M10" s="3">
        <f t="shared" si="3"/>
        <v>49.033250000000002</v>
      </c>
      <c r="O10">
        <f t="shared" si="4"/>
        <v>0.15</v>
      </c>
      <c r="P10">
        <f t="shared" si="5"/>
        <v>25.006957499999995</v>
      </c>
      <c r="R10">
        <f t="shared" si="6"/>
        <v>0.18</v>
      </c>
      <c r="S10">
        <f t="shared" si="7"/>
        <v>34.421341499999997</v>
      </c>
      <c r="U10">
        <f t="shared" si="8"/>
        <v>0.2</v>
      </c>
      <c r="V10">
        <f t="shared" si="9"/>
        <v>44.129925</v>
      </c>
      <c r="X10">
        <f t="shared" si="10"/>
        <v>0.15</v>
      </c>
      <c r="Y10">
        <f t="shared" si="11"/>
        <v>21.329463749999999</v>
      </c>
      <c r="AA10">
        <f t="shared" si="12"/>
        <v>0.18</v>
      </c>
      <c r="AB10">
        <f t="shared" si="13"/>
        <v>34.421341499999997</v>
      </c>
      <c r="AD10" s="3">
        <f t="shared" si="14"/>
        <v>0.2</v>
      </c>
      <c r="AE10" s="3">
        <f t="shared" si="15"/>
        <v>40.207265</v>
      </c>
      <c r="AF10" s="3"/>
      <c r="AG10" s="3">
        <f t="shared" si="16"/>
        <v>0.21428571428571427</v>
      </c>
      <c r="AH10" s="3">
        <f t="shared" si="17"/>
        <v>50.434199999999997</v>
      </c>
      <c r="AI10" s="3"/>
      <c r="AJ10" s="3">
        <f t="shared" si="18"/>
        <v>0.15</v>
      </c>
      <c r="AK10" s="3">
        <f t="shared" si="19"/>
        <v>19.122967499999998</v>
      </c>
      <c r="AL10" s="3"/>
      <c r="AM10" s="3">
        <f t="shared" si="20"/>
        <v>0.18</v>
      </c>
      <c r="AN10" s="3">
        <f t="shared" si="21"/>
        <v>29.125750499999995</v>
      </c>
      <c r="AO10" s="3"/>
      <c r="AP10" s="3">
        <f t="shared" si="22"/>
        <v>0.2</v>
      </c>
      <c r="AQ10" s="3">
        <f t="shared" si="23"/>
        <v>37.265270000000001</v>
      </c>
      <c r="AR10" s="3"/>
      <c r="AS10" s="3">
        <f t="shared" si="24"/>
        <v>0.21428571428571427</v>
      </c>
      <c r="AT10" s="3">
        <f t="shared" si="25"/>
        <v>47.282062499999995</v>
      </c>
      <c r="AU10" s="3"/>
      <c r="AV10" s="3">
        <f t="shared" si="26"/>
        <v>0.22499999999999998</v>
      </c>
      <c r="AW10" s="3">
        <f t="shared" si="27"/>
        <v>55.162406249999989</v>
      </c>
    </row>
    <row r="11" spans="3:49">
      <c r="C11">
        <v>0.4</v>
      </c>
      <c r="F11">
        <f t="shared" si="28"/>
        <v>0.2</v>
      </c>
      <c r="G11">
        <f t="shared" si="0"/>
        <v>34.323274999999995</v>
      </c>
      <c r="I11">
        <f t="shared" si="1"/>
        <v>0.24000000000000002</v>
      </c>
      <c r="J11">
        <f t="shared" si="29"/>
        <v>51.779112000000005</v>
      </c>
      <c r="L11" s="3">
        <f t="shared" si="2"/>
        <v>0.26666666666666672</v>
      </c>
      <c r="M11" s="3">
        <f t="shared" si="3"/>
        <v>65.37766666666667</v>
      </c>
      <c r="O11">
        <f t="shared" si="4"/>
        <v>0.2</v>
      </c>
      <c r="P11">
        <f t="shared" si="5"/>
        <v>33.342610000000001</v>
      </c>
      <c r="R11">
        <f t="shared" si="6"/>
        <v>0.24000000000000002</v>
      </c>
      <c r="S11">
        <f t="shared" si="7"/>
        <v>45.895122000000001</v>
      </c>
      <c r="U11">
        <f t="shared" si="8"/>
        <v>0.26666666666666672</v>
      </c>
      <c r="V11">
        <f t="shared" si="9"/>
        <v>58.839900000000007</v>
      </c>
      <c r="X11">
        <f t="shared" si="10"/>
        <v>0.2</v>
      </c>
      <c r="Y11">
        <f t="shared" si="11"/>
        <v>28.439285000000002</v>
      </c>
      <c r="AA11">
        <f t="shared" si="12"/>
        <v>0.24000000000000002</v>
      </c>
      <c r="AB11">
        <f t="shared" si="13"/>
        <v>45.895122000000001</v>
      </c>
      <c r="AD11" s="3">
        <f t="shared" si="14"/>
        <v>0.26666666666666672</v>
      </c>
      <c r="AE11" s="3">
        <f t="shared" si="15"/>
        <v>53.609686666666668</v>
      </c>
      <c r="AF11" s="3"/>
      <c r="AG11" s="3">
        <f t="shared" si="16"/>
        <v>0.2857142857142857</v>
      </c>
      <c r="AH11" s="3">
        <f t="shared" si="17"/>
        <v>67.245599999999996</v>
      </c>
      <c r="AI11" s="3"/>
      <c r="AJ11" s="3">
        <f t="shared" si="18"/>
        <v>0.2</v>
      </c>
      <c r="AK11" s="3">
        <f t="shared" si="19"/>
        <v>25.49729</v>
      </c>
      <c r="AL11" s="3"/>
      <c r="AM11" s="3">
        <f t="shared" si="20"/>
        <v>0.24000000000000002</v>
      </c>
      <c r="AN11" s="3">
        <f t="shared" si="21"/>
        <v>38.834333999999998</v>
      </c>
      <c r="AO11" s="3"/>
      <c r="AP11" s="3">
        <f t="shared" si="22"/>
        <v>0.26666666666666672</v>
      </c>
      <c r="AQ11" s="3">
        <f t="shared" si="23"/>
        <v>49.687026666666675</v>
      </c>
      <c r="AR11" s="3"/>
      <c r="AS11" s="3">
        <f t="shared" si="24"/>
        <v>0.2857142857142857</v>
      </c>
      <c r="AT11" s="3">
        <f t="shared" si="25"/>
        <v>63.042749999999991</v>
      </c>
      <c r="AU11" s="3"/>
      <c r="AV11" s="3">
        <f t="shared" si="26"/>
        <v>0.30000000000000004</v>
      </c>
      <c r="AW11" s="3">
        <f t="shared" si="27"/>
        <v>73.549875000000014</v>
      </c>
    </row>
    <row r="12" spans="3:49">
      <c r="C12">
        <v>0.5</v>
      </c>
      <c r="F12">
        <f t="shared" si="28"/>
        <v>0.25</v>
      </c>
      <c r="G12">
        <f t="shared" si="0"/>
        <v>42.904093749999994</v>
      </c>
      <c r="I12">
        <f t="shared" si="1"/>
        <v>0.3</v>
      </c>
      <c r="J12">
        <f t="shared" si="29"/>
        <v>64.723889999999997</v>
      </c>
      <c r="L12" s="3">
        <f t="shared" si="2"/>
        <v>0.33333333333333337</v>
      </c>
      <c r="M12" s="3">
        <f t="shared" si="3"/>
        <v>81.722083333333345</v>
      </c>
      <c r="O12">
        <f t="shared" si="4"/>
        <v>0.25</v>
      </c>
      <c r="P12">
        <f t="shared" si="5"/>
        <v>41.678262499999995</v>
      </c>
      <c r="R12">
        <f t="shared" si="6"/>
        <v>0.3</v>
      </c>
      <c r="S12">
        <f t="shared" si="7"/>
        <v>57.368902499999997</v>
      </c>
      <c r="U12">
        <f t="shared" si="8"/>
        <v>0.33333333333333337</v>
      </c>
      <c r="V12">
        <f t="shared" si="9"/>
        <v>73.549875</v>
      </c>
      <c r="X12">
        <f t="shared" si="10"/>
        <v>0.25</v>
      </c>
      <c r="Y12">
        <f t="shared" si="11"/>
        <v>35.549106250000001</v>
      </c>
      <c r="AA12">
        <f t="shared" si="12"/>
        <v>0.3</v>
      </c>
      <c r="AB12">
        <f t="shared" si="13"/>
        <v>57.368902499999997</v>
      </c>
      <c r="AD12" s="3">
        <f t="shared" si="14"/>
        <v>0.33333333333333337</v>
      </c>
      <c r="AE12" s="3">
        <f t="shared" si="15"/>
        <v>67.01210833333333</v>
      </c>
      <c r="AF12" s="3"/>
      <c r="AG12" s="3">
        <f t="shared" si="16"/>
        <v>0.35714285714285715</v>
      </c>
      <c r="AH12" s="3">
        <f t="shared" si="17"/>
        <v>84.057000000000002</v>
      </c>
      <c r="AI12" s="3"/>
      <c r="AJ12" s="3">
        <f t="shared" si="18"/>
        <v>0.25</v>
      </c>
      <c r="AK12" s="3">
        <f t="shared" si="19"/>
        <v>31.871612499999998</v>
      </c>
      <c r="AL12" s="3"/>
      <c r="AM12" s="3">
        <f t="shared" si="20"/>
        <v>0.3</v>
      </c>
      <c r="AN12" s="3">
        <f t="shared" si="21"/>
        <v>48.542917499999994</v>
      </c>
      <c r="AO12" s="3"/>
      <c r="AP12" s="3">
        <f t="shared" si="22"/>
        <v>0.33333333333333337</v>
      </c>
      <c r="AQ12" s="3">
        <f t="shared" si="23"/>
        <v>62.108783333333335</v>
      </c>
      <c r="AR12" s="3"/>
      <c r="AS12" s="3">
        <f t="shared" si="24"/>
        <v>0.35714285714285715</v>
      </c>
      <c r="AT12" s="3">
        <f t="shared" si="25"/>
        <v>78.803437500000001</v>
      </c>
      <c r="AU12" s="3"/>
      <c r="AV12" s="3">
        <f t="shared" si="26"/>
        <v>0.375</v>
      </c>
      <c r="AW12" s="3">
        <f t="shared" si="27"/>
        <v>91.937343749999997</v>
      </c>
    </row>
    <row r="13" spans="3:49">
      <c r="C13">
        <v>0.6</v>
      </c>
      <c r="F13">
        <f t="shared" si="28"/>
        <v>0.3</v>
      </c>
      <c r="G13">
        <f t="shared" si="0"/>
        <v>51.484912499999993</v>
      </c>
      <c r="I13">
        <f t="shared" si="1"/>
        <v>0.36</v>
      </c>
      <c r="J13">
        <f t="shared" si="29"/>
        <v>77.668667999999997</v>
      </c>
      <c r="L13" s="3">
        <f t="shared" si="2"/>
        <v>0.4</v>
      </c>
      <c r="M13" s="3">
        <f t="shared" si="3"/>
        <v>98.066500000000005</v>
      </c>
      <c r="O13">
        <f t="shared" si="4"/>
        <v>0.3</v>
      </c>
      <c r="P13">
        <f t="shared" si="5"/>
        <v>50.01391499999999</v>
      </c>
      <c r="R13">
        <f t="shared" si="6"/>
        <v>0.36</v>
      </c>
      <c r="S13">
        <f t="shared" si="7"/>
        <v>68.842682999999994</v>
      </c>
      <c r="U13">
        <f t="shared" si="8"/>
        <v>0.4</v>
      </c>
      <c r="V13">
        <f t="shared" si="9"/>
        <v>88.25985</v>
      </c>
      <c r="X13">
        <f t="shared" si="10"/>
        <v>0.3</v>
      </c>
      <c r="Y13">
        <f t="shared" si="11"/>
        <v>42.658927499999997</v>
      </c>
      <c r="AA13">
        <f t="shared" si="12"/>
        <v>0.36</v>
      </c>
      <c r="AB13">
        <f t="shared" si="13"/>
        <v>68.842682999999994</v>
      </c>
      <c r="AD13" s="3">
        <f t="shared" si="14"/>
        <v>0.4</v>
      </c>
      <c r="AE13" s="3">
        <f t="shared" si="15"/>
        <v>80.414529999999999</v>
      </c>
      <c r="AF13" s="3"/>
      <c r="AG13" s="3">
        <f t="shared" si="16"/>
        <v>0.42857142857142855</v>
      </c>
      <c r="AH13" s="3">
        <f t="shared" si="17"/>
        <v>100.86839999999999</v>
      </c>
      <c r="AI13" s="3"/>
      <c r="AJ13" s="3">
        <f t="shared" si="18"/>
        <v>0.3</v>
      </c>
      <c r="AK13" s="3">
        <f t="shared" si="19"/>
        <v>38.245934999999996</v>
      </c>
      <c r="AL13" s="3"/>
      <c r="AM13" s="3">
        <f t="shared" si="20"/>
        <v>0.36</v>
      </c>
      <c r="AN13" s="3">
        <f t="shared" si="21"/>
        <v>58.25150099999999</v>
      </c>
      <c r="AO13" s="3"/>
      <c r="AP13" s="3">
        <f t="shared" si="22"/>
        <v>0.4</v>
      </c>
      <c r="AQ13" s="3">
        <f t="shared" si="23"/>
        <v>74.530540000000002</v>
      </c>
      <c r="AR13" s="3"/>
      <c r="AS13" s="3">
        <f t="shared" si="24"/>
        <v>0.42857142857142855</v>
      </c>
      <c r="AT13" s="3">
        <f t="shared" si="25"/>
        <v>94.56412499999999</v>
      </c>
      <c r="AU13" s="3"/>
      <c r="AV13" s="3">
        <f t="shared" si="26"/>
        <v>0.44999999999999996</v>
      </c>
      <c r="AW13" s="3">
        <f t="shared" si="27"/>
        <v>110.32481249999998</v>
      </c>
    </row>
    <row r="14" spans="3:49">
      <c r="C14">
        <v>0.7</v>
      </c>
      <c r="F14">
        <f t="shared" si="28"/>
        <v>0.35</v>
      </c>
      <c r="G14">
        <f t="shared" si="0"/>
        <v>60.065731249999985</v>
      </c>
      <c r="I14">
        <f t="shared" si="1"/>
        <v>0.42</v>
      </c>
      <c r="J14">
        <f t="shared" si="29"/>
        <v>90.613445999999996</v>
      </c>
      <c r="L14" s="3">
        <f t="shared" si="2"/>
        <v>0.46666666666666667</v>
      </c>
      <c r="M14" s="3">
        <f t="shared" si="3"/>
        <v>114.41091666666667</v>
      </c>
      <c r="O14">
        <f t="shared" si="4"/>
        <v>0.35</v>
      </c>
      <c r="P14">
        <f t="shared" si="5"/>
        <v>58.349567499999992</v>
      </c>
      <c r="R14">
        <f t="shared" si="6"/>
        <v>0.42</v>
      </c>
      <c r="S14">
        <f t="shared" si="7"/>
        <v>80.316463499999998</v>
      </c>
      <c r="U14">
        <f t="shared" si="8"/>
        <v>0.46666666666666667</v>
      </c>
      <c r="V14">
        <f t="shared" si="9"/>
        <v>102.969825</v>
      </c>
      <c r="X14">
        <f t="shared" si="10"/>
        <v>0.35</v>
      </c>
      <c r="Y14">
        <f t="shared" si="11"/>
        <v>49.76874875</v>
      </c>
      <c r="AA14">
        <f t="shared" si="12"/>
        <v>0.42</v>
      </c>
      <c r="AB14">
        <f t="shared" si="13"/>
        <v>80.316463499999998</v>
      </c>
      <c r="AD14" s="3">
        <f t="shared" si="14"/>
        <v>0.46666666666666667</v>
      </c>
      <c r="AE14" s="3">
        <f t="shared" si="15"/>
        <v>93.816951666666654</v>
      </c>
      <c r="AF14" s="3"/>
      <c r="AG14" s="3">
        <f t="shared" si="16"/>
        <v>0.5</v>
      </c>
      <c r="AH14" s="3">
        <f t="shared" si="17"/>
        <v>117.6798</v>
      </c>
      <c r="AI14" s="3"/>
      <c r="AJ14" s="3">
        <f t="shared" si="18"/>
        <v>0.35</v>
      </c>
      <c r="AK14" s="3">
        <f t="shared" si="19"/>
        <v>44.620257499999994</v>
      </c>
      <c r="AL14" s="3"/>
      <c r="AM14" s="3">
        <f t="shared" si="20"/>
        <v>0.42</v>
      </c>
      <c r="AN14" s="3">
        <f t="shared" si="21"/>
        <v>67.960084499999994</v>
      </c>
      <c r="AO14" s="3"/>
      <c r="AP14" s="3">
        <f t="shared" si="22"/>
        <v>0.46666666666666667</v>
      </c>
      <c r="AQ14" s="3">
        <f t="shared" si="23"/>
        <v>86.952296666666669</v>
      </c>
      <c r="AR14" s="3"/>
      <c r="AS14" s="3">
        <f t="shared" si="24"/>
        <v>0.5</v>
      </c>
      <c r="AT14" s="3">
        <f t="shared" si="25"/>
        <v>110.32481249999999</v>
      </c>
      <c r="AU14" s="3"/>
      <c r="AV14" s="3">
        <f t="shared" si="26"/>
        <v>0.52499999999999991</v>
      </c>
      <c r="AW14" s="3">
        <f t="shared" si="27"/>
        <v>128.71228124999996</v>
      </c>
    </row>
    <row r="15" spans="3:49">
      <c r="C15">
        <v>0.8</v>
      </c>
      <c r="F15">
        <f t="shared" si="28"/>
        <v>0.4</v>
      </c>
      <c r="G15">
        <f t="shared" si="0"/>
        <v>68.646549999999991</v>
      </c>
      <c r="I15">
        <f t="shared" si="1"/>
        <v>0.48000000000000004</v>
      </c>
      <c r="J15">
        <f t="shared" si="29"/>
        <v>103.55822400000001</v>
      </c>
      <c r="L15" s="3">
        <f t="shared" si="2"/>
        <v>0.53333333333333344</v>
      </c>
      <c r="M15" s="3">
        <f t="shared" si="3"/>
        <v>130.75533333333334</v>
      </c>
      <c r="O15">
        <f t="shared" si="4"/>
        <v>0.4</v>
      </c>
      <c r="P15">
        <f t="shared" si="5"/>
        <v>66.685220000000001</v>
      </c>
      <c r="R15">
        <f t="shared" si="6"/>
        <v>0.48000000000000004</v>
      </c>
      <c r="S15">
        <f t="shared" si="7"/>
        <v>91.790244000000001</v>
      </c>
      <c r="U15">
        <f t="shared" si="8"/>
        <v>0.53333333333333344</v>
      </c>
      <c r="V15">
        <f t="shared" si="9"/>
        <v>117.67980000000001</v>
      </c>
      <c r="X15">
        <f t="shared" si="10"/>
        <v>0.4</v>
      </c>
      <c r="Y15">
        <f t="shared" si="11"/>
        <v>56.878570000000003</v>
      </c>
      <c r="AA15">
        <f t="shared" si="12"/>
        <v>0.48000000000000004</v>
      </c>
      <c r="AB15">
        <f t="shared" si="13"/>
        <v>91.790244000000001</v>
      </c>
      <c r="AD15" s="3">
        <f t="shared" si="14"/>
        <v>0.53333333333333344</v>
      </c>
      <c r="AE15" s="3">
        <f t="shared" si="15"/>
        <v>107.21937333333334</v>
      </c>
      <c r="AF15" s="3"/>
      <c r="AG15" s="3">
        <f t="shared" si="16"/>
        <v>0.5714285714285714</v>
      </c>
      <c r="AH15" s="3">
        <f t="shared" si="17"/>
        <v>134.49119999999999</v>
      </c>
      <c r="AI15" s="3"/>
      <c r="AJ15" s="3">
        <f t="shared" si="18"/>
        <v>0.4</v>
      </c>
      <c r="AK15" s="3">
        <f t="shared" si="19"/>
        <v>50.994579999999999</v>
      </c>
      <c r="AL15" s="3"/>
      <c r="AM15" s="3">
        <f t="shared" si="20"/>
        <v>0.48000000000000004</v>
      </c>
      <c r="AN15" s="3">
        <f t="shared" si="21"/>
        <v>77.668667999999997</v>
      </c>
      <c r="AO15" s="3"/>
      <c r="AP15" s="3">
        <f t="shared" si="22"/>
        <v>0.53333333333333344</v>
      </c>
      <c r="AQ15" s="3">
        <f t="shared" si="23"/>
        <v>99.37405333333335</v>
      </c>
      <c r="AR15" s="3"/>
      <c r="AS15" s="3">
        <f t="shared" si="24"/>
        <v>0.5714285714285714</v>
      </c>
      <c r="AT15" s="3">
        <f t="shared" si="25"/>
        <v>126.08549999999998</v>
      </c>
      <c r="AU15" s="3"/>
      <c r="AV15" s="3">
        <f t="shared" si="26"/>
        <v>0.60000000000000009</v>
      </c>
      <c r="AW15" s="3">
        <f t="shared" si="27"/>
        <v>147.09975000000003</v>
      </c>
    </row>
    <row r="16" spans="3:49">
      <c r="C16">
        <v>0.9</v>
      </c>
      <c r="F16">
        <f t="shared" si="28"/>
        <v>0.45</v>
      </c>
      <c r="G16">
        <f t="shared" si="0"/>
        <v>77.227368749999997</v>
      </c>
      <c r="I16">
        <f t="shared" si="1"/>
        <v>0.54</v>
      </c>
      <c r="J16">
        <f t="shared" si="29"/>
        <v>116.50300200000001</v>
      </c>
      <c r="L16" s="3">
        <f t="shared" si="2"/>
        <v>0.60000000000000009</v>
      </c>
      <c r="M16" s="3">
        <f t="shared" si="3"/>
        <v>147.09975000000003</v>
      </c>
      <c r="O16">
        <f t="shared" si="4"/>
        <v>0.45</v>
      </c>
      <c r="P16">
        <f t="shared" si="5"/>
        <v>75.020872499999996</v>
      </c>
      <c r="R16">
        <f t="shared" si="6"/>
        <v>0.54</v>
      </c>
      <c r="S16">
        <f t="shared" si="7"/>
        <v>103.2640245</v>
      </c>
      <c r="U16">
        <f t="shared" si="8"/>
        <v>0.60000000000000009</v>
      </c>
      <c r="V16">
        <f t="shared" si="9"/>
        <v>132.38977500000001</v>
      </c>
      <c r="X16">
        <f t="shared" si="10"/>
        <v>0.45</v>
      </c>
      <c r="Y16">
        <f t="shared" si="11"/>
        <v>63.988391250000006</v>
      </c>
      <c r="AA16">
        <f t="shared" si="12"/>
        <v>0.54</v>
      </c>
      <c r="AB16">
        <f t="shared" si="13"/>
        <v>103.2640245</v>
      </c>
      <c r="AD16" s="3">
        <f t="shared" si="14"/>
        <v>0.60000000000000009</v>
      </c>
      <c r="AE16" s="3">
        <f t="shared" si="15"/>
        <v>120.62179500000001</v>
      </c>
      <c r="AF16" s="3"/>
      <c r="AG16" s="3">
        <f t="shared" si="16"/>
        <v>0.64285714285714279</v>
      </c>
      <c r="AH16" s="3">
        <f t="shared" si="17"/>
        <v>151.30259999999998</v>
      </c>
      <c r="AI16" s="3"/>
      <c r="AJ16" s="3">
        <f t="shared" si="18"/>
        <v>0.45</v>
      </c>
      <c r="AK16" s="3">
        <f t="shared" si="19"/>
        <v>57.368902499999997</v>
      </c>
      <c r="AL16" s="3"/>
      <c r="AM16" s="3">
        <f t="shared" si="20"/>
        <v>0.54</v>
      </c>
      <c r="AN16" s="3">
        <f t="shared" si="21"/>
        <v>87.3772515</v>
      </c>
      <c r="AO16" s="3"/>
      <c r="AP16" s="3">
        <f t="shared" si="22"/>
        <v>0.60000000000000009</v>
      </c>
      <c r="AQ16" s="3">
        <f t="shared" si="23"/>
        <v>111.79581000000002</v>
      </c>
      <c r="AR16" s="3"/>
      <c r="AS16" s="3">
        <f t="shared" si="24"/>
        <v>0.64285714285714279</v>
      </c>
      <c r="AT16" s="3">
        <f t="shared" si="25"/>
        <v>141.84618749999998</v>
      </c>
      <c r="AU16" s="3"/>
      <c r="AV16" s="3">
        <f t="shared" si="26"/>
        <v>0.67500000000000004</v>
      </c>
      <c r="AW16" s="3">
        <f t="shared" si="27"/>
        <v>165.48721875000001</v>
      </c>
    </row>
    <row r="17" spans="2:49">
      <c r="C17">
        <v>1</v>
      </c>
      <c r="F17">
        <f t="shared" si="28"/>
        <v>0.5</v>
      </c>
      <c r="G17">
        <f t="shared" si="0"/>
        <v>85.808187499999988</v>
      </c>
      <c r="I17">
        <f t="shared" si="1"/>
        <v>0.6</v>
      </c>
      <c r="J17">
        <f t="shared" si="29"/>
        <v>129.44777999999999</v>
      </c>
      <c r="L17" s="3">
        <f t="shared" si="2"/>
        <v>0.66666666666666674</v>
      </c>
      <c r="M17" s="3">
        <f t="shared" si="3"/>
        <v>163.44416666666669</v>
      </c>
      <c r="O17">
        <f t="shared" si="4"/>
        <v>0.5</v>
      </c>
      <c r="P17">
        <f t="shared" si="5"/>
        <v>83.356524999999991</v>
      </c>
      <c r="R17">
        <f t="shared" si="6"/>
        <v>0.6</v>
      </c>
      <c r="S17">
        <f t="shared" si="7"/>
        <v>114.73780499999999</v>
      </c>
      <c r="U17">
        <f t="shared" si="8"/>
        <v>0.66666666666666674</v>
      </c>
      <c r="V17">
        <f t="shared" si="9"/>
        <v>147.09975</v>
      </c>
      <c r="X17">
        <f t="shared" si="10"/>
        <v>0.5</v>
      </c>
      <c r="Y17">
        <f t="shared" si="11"/>
        <v>71.098212500000002</v>
      </c>
      <c r="AA17">
        <f t="shared" si="12"/>
        <v>0.6</v>
      </c>
      <c r="AB17">
        <f t="shared" si="13"/>
        <v>114.73780499999999</v>
      </c>
      <c r="AD17" s="3">
        <f t="shared" si="14"/>
        <v>0.66666666666666674</v>
      </c>
      <c r="AE17" s="3">
        <f t="shared" si="15"/>
        <v>134.02421666666666</v>
      </c>
      <c r="AF17" s="3"/>
      <c r="AG17" s="3">
        <f t="shared" si="16"/>
        <v>0.7142857142857143</v>
      </c>
      <c r="AH17" s="3">
        <f t="shared" si="17"/>
        <v>168.114</v>
      </c>
      <c r="AI17" s="3"/>
      <c r="AJ17" s="3">
        <f t="shared" si="18"/>
        <v>0.5</v>
      </c>
      <c r="AK17" s="3">
        <f t="shared" si="19"/>
        <v>63.743224999999995</v>
      </c>
      <c r="AL17" s="3"/>
      <c r="AM17" s="3">
        <f t="shared" si="20"/>
        <v>0.6</v>
      </c>
      <c r="AN17" s="3">
        <f t="shared" si="21"/>
        <v>97.085834999999989</v>
      </c>
      <c r="AO17" s="3"/>
      <c r="AP17" s="3">
        <f t="shared" si="22"/>
        <v>0.66666666666666674</v>
      </c>
      <c r="AQ17" s="3">
        <f t="shared" si="23"/>
        <v>124.21756666666667</v>
      </c>
      <c r="AR17" s="3"/>
      <c r="AS17" s="3">
        <f t="shared" si="24"/>
        <v>0.7142857142857143</v>
      </c>
      <c r="AT17" s="3">
        <f t="shared" si="25"/>
        <v>157.606875</v>
      </c>
      <c r="AU17" s="3"/>
      <c r="AV17" s="3">
        <f t="shared" si="26"/>
        <v>0.75</v>
      </c>
      <c r="AW17" s="3">
        <f t="shared" si="27"/>
        <v>183.87468749999999</v>
      </c>
    </row>
    <row r="18" spans="2:49">
      <c r="C18">
        <v>1.1000000000000001</v>
      </c>
      <c r="F18">
        <f t="shared" si="28"/>
        <v>0.55000000000000004</v>
      </c>
      <c r="G18">
        <f t="shared" si="0"/>
        <v>94.389006249999994</v>
      </c>
      <c r="I18">
        <f t="shared" si="1"/>
        <v>0.66</v>
      </c>
      <c r="J18">
        <f t="shared" si="29"/>
        <v>142.39255800000001</v>
      </c>
      <c r="L18" s="3">
        <f t="shared" si="2"/>
        <v>0.73333333333333339</v>
      </c>
      <c r="M18" s="3">
        <f t="shared" si="3"/>
        <v>179.78858333333335</v>
      </c>
      <c r="O18">
        <f t="shared" si="4"/>
        <v>0.55000000000000004</v>
      </c>
      <c r="P18">
        <f t="shared" si="5"/>
        <v>91.6921775</v>
      </c>
      <c r="R18">
        <f t="shared" si="6"/>
        <v>0.66</v>
      </c>
      <c r="S18">
        <f t="shared" si="7"/>
        <v>126.2115855</v>
      </c>
      <c r="U18">
        <f t="shared" si="8"/>
        <v>0.73333333333333339</v>
      </c>
      <c r="V18">
        <f t="shared" si="9"/>
        <v>161.80972500000001</v>
      </c>
      <c r="X18">
        <f t="shared" si="10"/>
        <v>0.55000000000000004</v>
      </c>
      <c r="Y18">
        <f t="shared" si="11"/>
        <v>78.208033750000013</v>
      </c>
      <c r="AA18">
        <f t="shared" si="12"/>
        <v>0.66</v>
      </c>
      <c r="AB18">
        <f t="shared" si="13"/>
        <v>126.2115855</v>
      </c>
      <c r="AD18" s="3">
        <f t="shared" si="14"/>
        <v>0.73333333333333339</v>
      </c>
      <c r="AE18" s="3">
        <f t="shared" si="15"/>
        <v>147.42663833333333</v>
      </c>
      <c r="AF18" s="3"/>
      <c r="AG18" s="3">
        <f t="shared" si="16"/>
        <v>0.78571428571428581</v>
      </c>
      <c r="AH18" s="3">
        <f t="shared" si="17"/>
        <v>184.92540000000002</v>
      </c>
      <c r="AI18" s="3"/>
      <c r="AJ18" s="3">
        <f t="shared" si="18"/>
        <v>0.55000000000000004</v>
      </c>
      <c r="AK18" s="3">
        <f t="shared" si="19"/>
        <v>70.117547500000001</v>
      </c>
      <c r="AL18" s="3"/>
      <c r="AM18" s="3">
        <f t="shared" si="20"/>
        <v>0.66</v>
      </c>
      <c r="AN18" s="3">
        <f t="shared" si="21"/>
        <v>106.79441849999999</v>
      </c>
      <c r="AO18" s="3"/>
      <c r="AP18" s="3">
        <f t="shared" si="22"/>
        <v>0.73333333333333339</v>
      </c>
      <c r="AQ18" s="3">
        <f t="shared" si="23"/>
        <v>136.63932333333335</v>
      </c>
      <c r="AR18" s="3"/>
      <c r="AS18" s="3">
        <f t="shared" si="24"/>
        <v>0.78571428571428581</v>
      </c>
      <c r="AT18" s="3">
        <f t="shared" si="25"/>
        <v>173.36756250000002</v>
      </c>
      <c r="AU18" s="3"/>
      <c r="AV18" s="3">
        <f t="shared" si="26"/>
        <v>0.82500000000000007</v>
      </c>
      <c r="AW18" s="3">
        <f t="shared" si="27"/>
        <v>202.26215625</v>
      </c>
    </row>
    <row r="19" spans="2:49">
      <c r="C19">
        <v>1.2</v>
      </c>
      <c r="F19">
        <f t="shared" si="28"/>
        <v>0.6</v>
      </c>
      <c r="G19">
        <f t="shared" si="0"/>
        <v>102.96982499999999</v>
      </c>
      <c r="I19">
        <f t="shared" si="1"/>
        <v>0.72</v>
      </c>
      <c r="J19">
        <f t="shared" si="29"/>
        <v>155.33733599999999</v>
      </c>
      <c r="L19" s="3">
        <f t="shared" si="2"/>
        <v>0.8</v>
      </c>
      <c r="M19" s="3">
        <f t="shared" si="3"/>
        <v>196.13300000000001</v>
      </c>
      <c r="O19">
        <f t="shared" si="4"/>
        <v>0.6</v>
      </c>
      <c r="P19">
        <f t="shared" si="5"/>
        <v>100.02782999999998</v>
      </c>
      <c r="R19">
        <f t="shared" si="6"/>
        <v>0.72</v>
      </c>
      <c r="S19">
        <f t="shared" si="7"/>
        <v>137.68536599999999</v>
      </c>
      <c r="U19">
        <f t="shared" si="8"/>
        <v>0.8</v>
      </c>
      <c r="V19">
        <f t="shared" si="9"/>
        <v>176.5197</v>
      </c>
      <c r="X19">
        <f t="shared" si="10"/>
        <v>0.6</v>
      </c>
      <c r="Y19">
        <f t="shared" si="11"/>
        <v>85.317854999999994</v>
      </c>
      <c r="AA19">
        <f t="shared" si="12"/>
        <v>0.72</v>
      </c>
      <c r="AB19">
        <f t="shared" si="13"/>
        <v>137.68536599999999</v>
      </c>
      <c r="AD19" s="3">
        <f t="shared" si="14"/>
        <v>0.8</v>
      </c>
      <c r="AE19" s="3">
        <f t="shared" si="15"/>
        <v>160.82906</v>
      </c>
      <c r="AF19" s="3"/>
      <c r="AG19" s="3">
        <f t="shared" si="16"/>
        <v>0.8571428571428571</v>
      </c>
      <c r="AH19" s="3">
        <f t="shared" si="17"/>
        <v>201.73679999999999</v>
      </c>
      <c r="AI19" s="3"/>
      <c r="AJ19" s="3">
        <f t="shared" si="18"/>
        <v>0.6</v>
      </c>
      <c r="AK19" s="3">
        <f t="shared" si="19"/>
        <v>76.491869999999992</v>
      </c>
      <c r="AL19" s="3"/>
      <c r="AM19" s="3">
        <f t="shared" si="20"/>
        <v>0.72</v>
      </c>
      <c r="AN19" s="3">
        <f t="shared" si="21"/>
        <v>116.50300199999998</v>
      </c>
      <c r="AO19" s="3"/>
      <c r="AP19" s="3">
        <f t="shared" si="22"/>
        <v>0.8</v>
      </c>
      <c r="AQ19" s="3">
        <f t="shared" si="23"/>
        <v>149.06108</v>
      </c>
      <c r="AR19" s="3"/>
      <c r="AS19" s="3">
        <f t="shared" si="24"/>
        <v>0.8571428571428571</v>
      </c>
      <c r="AT19" s="3">
        <f t="shared" si="25"/>
        <v>189.12824999999998</v>
      </c>
      <c r="AU19" s="3"/>
      <c r="AV19" s="3">
        <f t="shared" si="26"/>
        <v>0.89999999999999991</v>
      </c>
      <c r="AW19" s="3">
        <f t="shared" si="27"/>
        <v>220.64962499999996</v>
      </c>
    </row>
    <row r="20" spans="2:49">
      <c r="C20">
        <v>1.3</v>
      </c>
      <c r="F20">
        <f t="shared" si="28"/>
        <v>0.65</v>
      </c>
      <c r="G20">
        <f t="shared" si="0"/>
        <v>111.55064374999999</v>
      </c>
      <c r="I20">
        <f t="shared" si="1"/>
        <v>0.78</v>
      </c>
      <c r="J20">
        <f t="shared" si="29"/>
        <v>168.28211400000001</v>
      </c>
      <c r="L20" s="3">
        <f t="shared" si="2"/>
        <v>0.8666666666666667</v>
      </c>
      <c r="M20" s="3">
        <f t="shared" si="3"/>
        <v>212.47741666666667</v>
      </c>
      <c r="O20">
        <f t="shared" si="4"/>
        <v>0.65</v>
      </c>
      <c r="P20">
        <f t="shared" si="5"/>
        <v>108.36348249999999</v>
      </c>
      <c r="R20">
        <f t="shared" si="6"/>
        <v>0.78</v>
      </c>
      <c r="S20">
        <f t="shared" si="7"/>
        <v>149.15914649999999</v>
      </c>
      <c r="U20">
        <f t="shared" si="8"/>
        <v>0.8666666666666667</v>
      </c>
      <c r="V20">
        <f t="shared" si="9"/>
        <v>191.22967499999999</v>
      </c>
      <c r="X20">
        <f t="shared" si="10"/>
        <v>0.65</v>
      </c>
      <c r="Y20">
        <f t="shared" si="11"/>
        <v>92.427676250000005</v>
      </c>
      <c r="AA20">
        <f t="shared" si="12"/>
        <v>0.78</v>
      </c>
      <c r="AB20">
        <f t="shared" si="13"/>
        <v>149.15914649999999</v>
      </c>
      <c r="AD20" s="3">
        <f t="shared" si="14"/>
        <v>0.8666666666666667</v>
      </c>
      <c r="AE20" s="3">
        <f t="shared" si="15"/>
        <v>174.23148166666664</v>
      </c>
      <c r="AF20" s="3"/>
      <c r="AG20" s="3">
        <f t="shared" si="16"/>
        <v>0.9285714285714286</v>
      </c>
      <c r="AH20" s="3">
        <f t="shared" si="17"/>
        <v>218.54820000000001</v>
      </c>
      <c r="AI20" s="3"/>
      <c r="AJ20" s="3">
        <f t="shared" si="18"/>
        <v>0.65</v>
      </c>
      <c r="AK20" s="3">
        <f t="shared" si="19"/>
        <v>82.866192499999997</v>
      </c>
      <c r="AL20" s="3"/>
      <c r="AM20" s="3">
        <f t="shared" si="20"/>
        <v>0.78</v>
      </c>
      <c r="AN20" s="3">
        <f t="shared" si="21"/>
        <v>126.2115855</v>
      </c>
      <c r="AO20" s="3"/>
      <c r="AP20" s="3">
        <f t="shared" si="22"/>
        <v>0.8666666666666667</v>
      </c>
      <c r="AQ20" s="3">
        <f t="shared" si="23"/>
        <v>161.48283666666666</v>
      </c>
      <c r="AR20" s="3"/>
      <c r="AS20" s="3">
        <f t="shared" si="24"/>
        <v>0.9285714285714286</v>
      </c>
      <c r="AT20" s="3">
        <f t="shared" si="25"/>
        <v>204.8889375</v>
      </c>
      <c r="AU20" s="3"/>
      <c r="AV20" s="3">
        <f t="shared" si="26"/>
        <v>0.97500000000000009</v>
      </c>
      <c r="AW20" s="3">
        <f t="shared" si="27"/>
        <v>239.03709375000003</v>
      </c>
    </row>
    <row r="21" spans="2:49">
      <c r="C21">
        <v>1.4</v>
      </c>
      <c r="F21">
        <f t="shared" si="28"/>
        <v>0.7</v>
      </c>
      <c r="G21">
        <f t="shared" si="0"/>
        <v>120.13146249999997</v>
      </c>
      <c r="I21">
        <f t="shared" si="1"/>
        <v>0.84</v>
      </c>
      <c r="J21">
        <f t="shared" si="29"/>
        <v>181.22689199999999</v>
      </c>
      <c r="L21" s="3">
        <f t="shared" si="2"/>
        <v>0.93333333333333335</v>
      </c>
      <c r="M21" s="3">
        <f t="shared" si="3"/>
        <v>228.82183333333333</v>
      </c>
      <c r="O21">
        <f t="shared" si="4"/>
        <v>0.7</v>
      </c>
      <c r="P21">
        <f t="shared" si="5"/>
        <v>116.69913499999998</v>
      </c>
      <c r="R21">
        <f t="shared" si="6"/>
        <v>0.84</v>
      </c>
      <c r="S21">
        <f t="shared" si="7"/>
        <v>160.632927</v>
      </c>
      <c r="U21">
        <f t="shared" si="8"/>
        <v>0.93333333333333335</v>
      </c>
      <c r="V21">
        <f t="shared" si="9"/>
        <v>205.93965</v>
      </c>
      <c r="X21">
        <f t="shared" si="10"/>
        <v>0.7</v>
      </c>
      <c r="Y21">
        <f t="shared" si="11"/>
        <v>99.537497500000001</v>
      </c>
      <c r="AA21">
        <f t="shared" si="12"/>
        <v>0.84</v>
      </c>
      <c r="AB21">
        <f t="shared" si="13"/>
        <v>160.632927</v>
      </c>
      <c r="AD21" s="3">
        <f t="shared" si="14"/>
        <v>0.93333333333333335</v>
      </c>
      <c r="AE21" s="3">
        <f t="shared" si="15"/>
        <v>187.63390333333331</v>
      </c>
      <c r="AF21" s="3"/>
      <c r="AG21" s="3">
        <f t="shared" si="16"/>
        <v>1</v>
      </c>
      <c r="AH21" s="3">
        <f t="shared" si="17"/>
        <v>235.3596</v>
      </c>
      <c r="AI21" s="3"/>
      <c r="AJ21" s="3">
        <f t="shared" si="18"/>
        <v>0.7</v>
      </c>
      <c r="AK21" s="3">
        <f t="shared" si="19"/>
        <v>89.240514999999988</v>
      </c>
      <c r="AL21" s="3"/>
      <c r="AM21" s="3">
        <f t="shared" si="20"/>
        <v>0.84</v>
      </c>
      <c r="AN21" s="3">
        <f t="shared" si="21"/>
        <v>135.92016899999999</v>
      </c>
      <c r="AO21" s="3"/>
      <c r="AP21" s="3">
        <f t="shared" si="22"/>
        <v>0.93333333333333335</v>
      </c>
      <c r="AQ21" s="3">
        <f t="shared" si="23"/>
        <v>173.90459333333334</v>
      </c>
      <c r="AR21" s="3"/>
      <c r="AS21" s="3">
        <f t="shared" si="24"/>
        <v>1</v>
      </c>
      <c r="AT21" s="3">
        <f t="shared" si="25"/>
        <v>220.64962499999999</v>
      </c>
      <c r="AU21" s="3"/>
      <c r="AV21" s="3">
        <f t="shared" si="26"/>
        <v>1.0499999999999998</v>
      </c>
      <c r="AW21" s="3">
        <f t="shared" si="27"/>
        <v>257.42456249999992</v>
      </c>
    </row>
    <row r="22" spans="2:49">
      <c r="C22">
        <v>1.5</v>
      </c>
      <c r="F22">
        <f t="shared" si="28"/>
        <v>0.75</v>
      </c>
      <c r="G22">
        <f t="shared" si="0"/>
        <v>128.71228124999999</v>
      </c>
      <c r="I22">
        <f t="shared" si="1"/>
        <v>0.9</v>
      </c>
      <c r="J22">
        <f t="shared" si="29"/>
        <v>194.17167000000001</v>
      </c>
      <c r="L22" s="3">
        <f t="shared" si="2"/>
        <v>1</v>
      </c>
      <c r="M22" s="3">
        <f t="shared" si="3"/>
        <v>245.16624999999999</v>
      </c>
      <c r="O22">
        <f t="shared" si="4"/>
        <v>0.75</v>
      </c>
      <c r="P22">
        <f t="shared" si="5"/>
        <v>125.03478749999999</v>
      </c>
      <c r="R22">
        <f t="shared" si="6"/>
        <v>0.9</v>
      </c>
      <c r="S22">
        <f t="shared" si="7"/>
        <v>172.1067075</v>
      </c>
      <c r="U22">
        <f t="shared" si="8"/>
        <v>1</v>
      </c>
      <c r="V22">
        <f t="shared" si="9"/>
        <v>220.64962499999999</v>
      </c>
      <c r="X22">
        <f t="shared" si="10"/>
        <v>0.75</v>
      </c>
      <c r="Y22">
        <f t="shared" si="11"/>
        <v>106.64731875000001</v>
      </c>
      <c r="AA22">
        <f t="shared" si="12"/>
        <v>0.9</v>
      </c>
      <c r="AB22">
        <f t="shared" si="13"/>
        <v>172.1067075</v>
      </c>
      <c r="AD22" s="3">
        <f t="shared" si="14"/>
        <v>1</v>
      </c>
      <c r="AE22" s="3">
        <f t="shared" si="15"/>
        <v>201.03632499999998</v>
      </c>
      <c r="AF22" s="3"/>
      <c r="AG22" s="3">
        <f t="shared" si="16"/>
        <v>1.0714285714285714</v>
      </c>
      <c r="AH22" s="3">
        <f t="shared" si="17"/>
        <v>252.17099999999999</v>
      </c>
      <c r="AI22" s="3"/>
      <c r="AJ22" s="3">
        <f t="shared" si="18"/>
        <v>0.75</v>
      </c>
      <c r="AK22" s="3">
        <f t="shared" si="19"/>
        <v>95.614837499999993</v>
      </c>
      <c r="AL22" s="3"/>
      <c r="AM22" s="3">
        <f t="shared" si="20"/>
        <v>0.9</v>
      </c>
      <c r="AN22" s="3">
        <f t="shared" si="21"/>
        <v>145.62875249999999</v>
      </c>
      <c r="AO22" s="3"/>
      <c r="AP22" s="3">
        <f t="shared" si="22"/>
        <v>1</v>
      </c>
      <c r="AQ22" s="3">
        <f t="shared" si="23"/>
        <v>186.32634999999999</v>
      </c>
      <c r="AR22" s="3"/>
      <c r="AS22" s="3">
        <f t="shared" si="24"/>
        <v>1.0714285714285714</v>
      </c>
      <c r="AT22" s="3">
        <f t="shared" si="25"/>
        <v>236.41031249999997</v>
      </c>
      <c r="AU22" s="3"/>
      <c r="AV22" s="3">
        <f t="shared" si="26"/>
        <v>1.125</v>
      </c>
      <c r="AW22" s="3">
        <f t="shared" si="27"/>
        <v>275.81203125000002</v>
      </c>
    </row>
    <row r="23" spans="2:49">
      <c r="C23">
        <v>1.6</v>
      </c>
      <c r="F23">
        <f t="shared" si="28"/>
        <v>0.8</v>
      </c>
      <c r="G23">
        <f t="shared" si="0"/>
        <v>137.29309999999998</v>
      </c>
      <c r="I23">
        <f t="shared" si="1"/>
        <v>0.96000000000000008</v>
      </c>
      <c r="J23">
        <f t="shared" si="29"/>
        <v>207.11644800000002</v>
      </c>
      <c r="L23" s="3">
        <f t="shared" si="2"/>
        <v>1.0666666666666669</v>
      </c>
      <c r="M23" s="3">
        <f t="shared" si="3"/>
        <v>261.51066666666668</v>
      </c>
      <c r="O23">
        <f t="shared" si="4"/>
        <v>0.8</v>
      </c>
      <c r="P23">
        <f t="shared" si="5"/>
        <v>133.37044</v>
      </c>
      <c r="R23">
        <f t="shared" si="6"/>
        <v>0.96000000000000008</v>
      </c>
      <c r="S23">
        <f>R$3*9.80665*R23/2</f>
        <v>183.580488</v>
      </c>
      <c r="U23">
        <f t="shared" si="8"/>
        <v>1.0666666666666669</v>
      </c>
      <c r="V23">
        <f t="shared" si="9"/>
        <v>235.35960000000003</v>
      </c>
      <c r="X23">
        <f t="shared" si="10"/>
        <v>0.8</v>
      </c>
      <c r="Y23">
        <f t="shared" si="11"/>
        <v>113.75714000000001</v>
      </c>
      <c r="AA23">
        <f t="shared" si="12"/>
        <v>0.96000000000000008</v>
      </c>
      <c r="AB23">
        <f t="shared" si="13"/>
        <v>183.580488</v>
      </c>
      <c r="AD23" s="3">
        <f t="shared" si="14"/>
        <v>1.0666666666666669</v>
      </c>
      <c r="AE23" s="3">
        <f t="shared" si="15"/>
        <v>214.43874666666667</v>
      </c>
      <c r="AF23" s="3"/>
      <c r="AG23" s="3">
        <f t="shared" si="16"/>
        <v>1.1428571428571428</v>
      </c>
      <c r="AH23" s="3">
        <f t="shared" si="17"/>
        <v>268.98239999999998</v>
      </c>
      <c r="AI23" s="3"/>
      <c r="AJ23" s="3">
        <f t="shared" si="18"/>
        <v>0.8</v>
      </c>
      <c r="AK23" s="3">
        <f t="shared" si="19"/>
        <v>101.98916</v>
      </c>
      <c r="AL23" s="3"/>
      <c r="AM23" s="3">
        <f t="shared" si="20"/>
        <v>0.96000000000000008</v>
      </c>
      <c r="AN23" s="3">
        <f t="shared" si="21"/>
        <v>155.33733599999999</v>
      </c>
      <c r="AO23" s="3"/>
      <c r="AP23" s="3">
        <f t="shared" si="22"/>
        <v>1.0666666666666669</v>
      </c>
      <c r="AQ23" s="3">
        <f t="shared" si="23"/>
        <v>198.7481066666667</v>
      </c>
      <c r="AR23" s="3"/>
      <c r="AS23" s="3">
        <f t="shared" si="24"/>
        <v>1.1428571428571428</v>
      </c>
      <c r="AT23" s="3">
        <f t="shared" si="25"/>
        <v>252.17099999999996</v>
      </c>
      <c r="AU23" s="3"/>
      <c r="AV23" s="3">
        <f t="shared" si="26"/>
        <v>1.2000000000000002</v>
      </c>
      <c r="AW23" s="3">
        <f t="shared" si="27"/>
        <v>294.19950000000006</v>
      </c>
    </row>
    <row r="30" spans="2:49" ht="15.75" thickBot="1"/>
    <row r="31" spans="2:49">
      <c r="B31" s="4" t="s">
        <v>14</v>
      </c>
      <c r="C31" s="5"/>
      <c r="D31" s="6">
        <v>0.42</v>
      </c>
      <c r="E31" t="s">
        <v>15</v>
      </c>
    </row>
    <row r="32" spans="2:49">
      <c r="B32" s="7" t="s">
        <v>10</v>
      </c>
      <c r="C32" s="8" t="s">
        <v>13</v>
      </c>
      <c r="D32" s="9">
        <v>460</v>
      </c>
      <c r="E32" t="s">
        <v>13</v>
      </c>
    </row>
    <row r="33" spans="2:5" ht="15.75" thickBot="1">
      <c r="B33" s="10" t="s">
        <v>11</v>
      </c>
      <c r="C33" s="11" t="s">
        <v>12</v>
      </c>
      <c r="D33" s="12">
        <f>SQRT(2*D32/D31)</f>
        <v>46.802523334497579</v>
      </c>
      <c r="E33" t="s">
        <v>16</v>
      </c>
    </row>
  </sheetData>
  <mergeCells count="1">
    <mergeCell ref="B31:C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2018-05-30T15:09:34Z</dcterms:modified>
</cp:coreProperties>
</file>